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9440" windowHeight="9528" activeTab="2"/>
  </bookViews>
  <sheets>
    <sheet name="zał. 3 Plan przych i rozch" sheetId="1" r:id="rId1"/>
    <sheet name="zał. 4 plan dotacji" sheetId="2" r:id="rId2"/>
    <sheet name="zał. 5 plan nakł. inw." sheetId="3" r:id="rId3"/>
    <sheet name="zał. nr 6" sheetId="4" r:id="rId4"/>
    <sheet name="zał. nr 7" sheetId="5" r:id="rId5"/>
  </sheets>
  <calcPr calcId="125725"/>
</workbook>
</file>

<file path=xl/calcChain.xml><?xml version="1.0" encoding="utf-8"?>
<calcChain xmlns="http://schemas.openxmlformats.org/spreadsheetml/2006/main">
  <c r="G13" i="4"/>
  <c r="I13"/>
  <c r="H13"/>
  <c r="G14"/>
  <c r="F11" i="3"/>
  <c r="F10" s="1"/>
  <c r="G19" i="2"/>
  <c r="F23" i="3"/>
  <c r="E17" i="5"/>
  <c r="D15" i="1"/>
  <c r="C15"/>
  <c r="F13" i="2"/>
  <c r="G13" s="1"/>
  <c r="E13"/>
  <c r="E19"/>
  <c r="G16"/>
  <c r="F17" i="3"/>
  <c r="E17" i="2"/>
  <c r="F26" i="3"/>
  <c r="F21"/>
  <c r="F17" i="2"/>
  <c r="F17" i="5"/>
  <c r="F19" i="3"/>
  <c r="G15" i="2"/>
  <c r="G14"/>
  <c r="F19" l="1"/>
  <c r="G17"/>
</calcChain>
</file>

<file path=xl/sharedStrings.xml><?xml version="1.0" encoding="utf-8"?>
<sst xmlns="http://schemas.openxmlformats.org/spreadsheetml/2006/main" count="125" uniqueCount="96">
  <si>
    <t>ROZCHODY</t>
  </si>
  <si>
    <t>LP</t>
  </si>
  <si>
    <t>WYSZCZEGÓLNIENIE</t>
  </si>
  <si>
    <t>PRZYCHODY</t>
  </si>
  <si>
    <t>OGÓŁEM</t>
  </si>
  <si>
    <t>Załącznik Nr 3</t>
  </si>
  <si>
    <t>Rady Gminy Piszczac</t>
  </si>
  <si>
    <t>PLAN</t>
  </si>
  <si>
    <t>PRZYCHODÓW I ROZCHODÓW</t>
  </si>
  <si>
    <t>Przewodniczący Rady Gminy</t>
  </si>
  <si>
    <t>Grzegorz Panasiuk</t>
  </si>
  <si>
    <t>Lp</t>
  </si>
  <si>
    <t>Wyszczególnienie</t>
  </si>
  <si>
    <t>Dział</t>
  </si>
  <si>
    <t>Rozdział</t>
  </si>
  <si>
    <t>Dotacje</t>
  </si>
  <si>
    <t>Celowe</t>
  </si>
  <si>
    <t>Podmiotowe</t>
  </si>
  <si>
    <t>Razem</t>
  </si>
  <si>
    <t>Dotacja dla jednostek sektora finansów publicznych</t>
  </si>
  <si>
    <t>Starostwo Powiatowe</t>
  </si>
  <si>
    <t>Gminne Instytucje Kultury-Biblioteki</t>
  </si>
  <si>
    <t>Gminne Centrum Kultury i Sportu w Piszczacu</t>
  </si>
  <si>
    <t>Dotacje dla jednostek spoza sektora finansów publicznych</t>
  </si>
  <si>
    <t>Rozwój kultury fizycznej na terenie gminy</t>
  </si>
  <si>
    <t>Ogółem</t>
  </si>
  <si>
    <t>DOTACJI UDZIELONYCH Z BUDŻETU</t>
  </si>
  <si>
    <t>Lp.</t>
  </si>
  <si>
    <t>NAZWA ZADANIA</t>
  </si>
  <si>
    <t xml:space="preserve">DZIAŁ </t>
  </si>
  <si>
    <t>ROZDZIAŁ</t>
  </si>
  <si>
    <t>ROK ROZPOCZ / ZAKOŃCZ</t>
  </si>
  <si>
    <t>WYSOKOŚĆ WYDATKÓW</t>
  </si>
  <si>
    <t>TRANSPORT I ŁĄCZNOŚĆ</t>
  </si>
  <si>
    <t xml:space="preserve">GOSPODARKA MIESZKANIOWA </t>
  </si>
  <si>
    <t>Rewitalizacja obszaru zdegradowanego w  gminie Piszczac poprzez modernizację infrastruktury i uporządkowanie przestrzeni publicznej</t>
  </si>
  <si>
    <t>OCHOTNICZE STRAŻE POŻARNE</t>
  </si>
  <si>
    <t>GOSPODARKA KOMUNALNA I OCHRONA ŚRODOWISKA</t>
  </si>
  <si>
    <t>KULTURA I OCHRONA  DZIDZICTWA NARODOWEGO</t>
  </si>
  <si>
    <t>Dz.</t>
  </si>
  <si>
    <t>Rozdz.</t>
  </si>
  <si>
    <t>§</t>
  </si>
  <si>
    <t>Nazwa programu - projektu</t>
  </si>
  <si>
    <t>Jednost. Realizują</t>
  </si>
  <si>
    <t>Lata realiz. Projektu</t>
  </si>
  <si>
    <t>Wartość całkowita projektu</t>
  </si>
  <si>
    <t>Środki budżetu UE w</t>
  </si>
  <si>
    <t>Środki budżetu gminy w</t>
  </si>
  <si>
    <t>inwestycje</t>
  </si>
  <si>
    <t>Wójt Gminy</t>
  </si>
  <si>
    <t>WYDATKI GMINY NA PROGRAMY FINANSOWANE Z UDZIAŁEM ŚRODKÓW</t>
  </si>
  <si>
    <t>POCHODZĄCYCH Z BUDŻETU UNII EUROPEJSKIEJ</t>
  </si>
  <si>
    <t>NAZWA ŚRODKA</t>
  </si>
  <si>
    <t>DOCHODY</t>
  </si>
  <si>
    <t>WYDATKI</t>
  </si>
  <si>
    <t>Stołówka szkolna przy ZPO w Piszczacu</t>
  </si>
  <si>
    <t>Stołówka szkolna przy Specjalnym Ośrodku Szkolno- Wychowawczym w  Zalutyniu</t>
  </si>
  <si>
    <t xml:space="preserve">PLAN </t>
  </si>
  <si>
    <t>DOCHODÓW I WYDATKÓW JEDNOSTEK BUDŻETOWYCH</t>
  </si>
  <si>
    <t>PROWADZĄCYCH DZIAŁALNOŚĆ OKREŚLONĄ W USTAWIE O SYSTEMIE OŚWIATY</t>
  </si>
  <si>
    <t>Załącznik Nr 4</t>
  </si>
  <si>
    <t>2018/2020</t>
  </si>
  <si>
    <t>Rewitalizacja obszaru zdegradowanego w gminie Piszczac poprzez modernizację infrastruktury i uporządkowanie przestrzeni publicznej.</t>
  </si>
  <si>
    <t>Spłata pożyczek otrzymanych na finansowanie zadań z udziałem środkow z UE 
§  963</t>
  </si>
  <si>
    <t>Przelewy na rachunek lokat / zabezpieczenie środków na termomodernizację szkół/
§  994</t>
  </si>
  <si>
    <t>Spłata pożyczek i kredytów
§  992</t>
  </si>
  <si>
    <t>Rozbudowa  świetlicy wiejskiej we wsi Trojanowów</t>
  </si>
  <si>
    <t xml:space="preserve">Przewodniczący Rady Gminy </t>
  </si>
  <si>
    <t>Grzegorz  Panasiuk</t>
  </si>
  <si>
    <t>Budowa chodnika w Ortelu Królewskim Pierwszym</t>
  </si>
  <si>
    <t>TURYSTYKA</t>
  </si>
  <si>
    <t>Stołówka szkolana w Szkole Podstawowej w Chotyłowie</t>
  </si>
  <si>
    <t>Załącznik Nr 5</t>
  </si>
  <si>
    <t xml:space="preserve">Przebudowa drogi gminnej nr 100986L w m. Zahorów </t>
  </si>
  <si>
    <t>2019/2020</t>
  </si>
  <si>
    <t>Montaż odnawialnych źródeł energii na terenie Gminy Piszczac</t>
  </si>
  <si>
    <t>2019/2022</t>
  </si>
  <si>
    <t>NA 2020 ROK</t>
  </si>
  <si>
    <t>Załącznik Nr 7</t>
  </si>
  <si>
    <t>Załącznik Nr 6</t>
  </si>
  <si>
    <t>PLAN NAKŁADÓW INWESTYCYJNYCH NA 2020 ROK</t>
  </si>
  <si>
    <t xml:space="preserve">Rozbudowa gril parku w miejscowości Piszczac Trzeci </t>
  </si>
  <si>
    <t xml:space="preserve"> Rozbudowa budynku OSP w Chotyłowie oraz kontynuacja rozbudowy budynku OSP w Piszczacu</t>
  </si>
  <si>
    <t>2016/2020</t>
  </si>
  <si>
    <t>Budowa chodnika w miejscowości Ortel Królewski przy drodze powiatowej</t>
  </si>
  <si>
    <t xml:space="preserve">Budowa chodnika w miejscowości Piszczac, ul. Włodawska przy drodze powiatowej </t>
  </si>
  <si>
    <t>2017/2020</t>
  </si>
  <si>
    <t xml:space="preserve"> Budowa oświetlenia ulicznego w m. Zalutyniu </t>
  </si>
  <si>
    <t>Kredyty i pożyczki długoterminowe    § 952</t>
  </si>
  <si>
    <t>Do uchwały Nr XII/87/2019</t>
  </si>
  <si>
    <t>z dnia 30 grudnia 20219r</t>
  </si>
  <si>
    <t>do uchwały Nr XII/87/2019</t>
  </si>
  <si>
    <t>z dnia 30 grudnia 2019r</t>
  </si>
  <si>
    <t>z dnia 30 grudnia 2019 r.</t>
  </si>
  <si>
    <t xml:space="preserve">Stołówka szkolna w Szkole Podstawowej w Połoskach </t>
  </si>
  <si>
    <t xml:space="preserve">Opracowanie dokumentacji projektowej na drogi gminne w m. Piszczac, Piszczac Pierwszy, Dobrynka , Kościeniewicze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</si>
</sst>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SimSu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/>
    <xf numFmtId="0" fontId="6" fillId="0" borderId="1" xfId="0" applyFont="1" applyBorder="1"/>
    <xf numFmtId="43" fontId="6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 applyAlignment="1">
      <alignment wrapText="1"/>
    </xf>
    <xf numFmtId="43" fontId="8" fillId="0" borderId="1" xfId="0" applyNumberFormat="1" applyFont="1" applyBorder="1"/>
    <xf numFmtId="0" fontId="9" fillId="0" borderId="0" xfId="0" applyFont="1"/>
    <xf numFmtId="0" fontId="7" fillId="0" borderId="5" xfId="0" applyFont="1" applyBorder="1" applyAlignment="1">
      <alignment horizontal="left" vertical="center" wrapText="1"/>
    </xf>
    <xf numFmtId="43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F11" sqref="F11"/>
    </sheetView>
  </sheetViews>
  <sheetFormatPr defaultRowHeight="13.8"/>
  <cols>
    <col min="1" max="1" width="4.5" customWidth="1"/>
    <col min="2" max="2" width="31.09765625" customWidth="1"/>
    <col min="3" max="3" width="18.5" customWidth="1"/>
    <col min="4" max="4" width="19.5" customWidth="1"/>
    <col min="5" max="5" width="8.69921875" customWidth="1"/>
  </cols>
  <sheetData>
    <row r="1" spans="1:8">
      <c r="A1" s="29"/>
      <c r="B1" s="29"/>
      <c r="C1" s="56" t="s">
        <v>5</v>
      </c>
      <c r="D1" s="56"/>
    </row>
    <row r="2" spans="1:8">
      <c r="A2" s="29"/>
      <c r="B2" s="29"/>
      <c r="C2" s="56" t="s">
        <v>89</v>
      </c>
      <c r="D2" s="56"/>
    </row>
    <row r="3" spans="1:8">
      <c r="A3" s="29"/>
      <c r="B3" s="29"/>
      <c r="C3" s="56" t="s">
        <v>6</v>
      </c>
      <c r="D3" s="56"/>
    </row>
    <row r="4" spans="1:8" ht="12.6" customHeight="1">
      <c r="A4" s="29"/>
      <c r="B4" s="29"/>
      <c r="C4" s="56" t="s">
        <v>90</v>
      </c>
      <c r="D4" s="56"/>
    </row>
    <row r="5" spans="1:8" ht="43.95" customHeight="1">
      <c r="A5" s="30"/>
      <c r="B5" s="30"/>
      <c r="C5" s="37"/>
      <c r="D5" s="30"/>
    </row>
    <row r="6" spans="1:8" ht="21.6" customHeight="1">
      <c r="A6" s="54" t="s">
        <v>7</v>
      </c>
      <c r="B6" s="54"/>
      <c r="C6" s="54"/>
      <c r="D6" s="54"/>
    </row>
    <row r="7" spans="1:8" ht="22.2" customHeight="1">
      <c r="A7" s="54" t="s">
        <v>8</v>
      </c>
      <c r="B7" s="54"/>
      <c r="C7" s="54"/>
      <c r="D7" s="54"/>
    </row>
    <row r="8" spans="1:8" ht="20.399999999999999" customHeight="1">
      <c r="A8" s="54" t="s">
        <v>77</v>
      </c>
      <c r="B8" s="54"/>
      <c r="C8" s="54"/>
      <c r="D8" s="54"/>
    </row>
    <row r="9" spans="1:8" ht="22.8" customHeight="1">
      <c r="A9" s="30"/>
      <c r="B9" s="30"/>
      <c r="C9" s="30"/>
      <c r="D9" s="30"/>
    </row>
    <row r="10" spans="1:8" ht="22.2" customHeight="1">
      <c r="A10" s="31" t="s">
        <v>1</v>
      </c>
      <c r="B10" s="31" t="s">
        <v>2</v>
      </c>
      <c r="C10" s="31" t="s">
        <v>3</v>
      </c>
      <c r="D10" s="31" t="s">
        <v>0</v>
      </c>
      <c r="H10" s="11"/>
    </row>
    <row r="11" spans="1:8" ht="45" customHeight="1">
      <c r="A11" s="40">
        <v>1</v>
      </c>
      <c r="B11" s="41" t="s">
        <v>65</v>
      </c>
      <c r="C11" s="42"/>
      <c r="D11" s="42">
        <v>833099</v>
      </c>
    </row>
    <row r="12" spans="1:8" ht="70.2" customHeight="1">
      <c r="A12" s="40">
        <v>2</v>
      </c>
      <c r="B12" s="41" t="s">
        <v>63</v>
      </c>
      <c r="C12" s="42"/>
      <c r="D12" s="42">
        <v>413397</v>
      </c>
    </row>
    <row r="13" spans="1:8" ht="70.95" customHeight="1">
      <c r="A13" s="40">
        <v>3</v>
      </c>
      <c r="B13" s="41" t="s">
        <v>64</v>
      </c>
      <c r="C13" s="42"/>
      <c r="D13" s="42">
        <v>15000</v>
      </c>
    </row>
    <row r="14" spans="1:8" ht="41.4" customHeight="1">
      <c r="A14" s="32">
        <v>4</v>
      </c>
      <c r="B14" s="38" t="s">
        <v>88</v>
      </c>
      <c r="C14" s="33">
        <v>780000</v>
      </c>
      <c r="D14" s="39"/>
    </row>
    <row r="15" spans="1:8" ht="22.95" customHeight="1">
      <c r="A15" s="34"/>
      <c r="B15" s="35" t="s">
        <v>4</v>
      </c>
      <c r="C15" s="36">
        <f>SUM(C11:C14)</f>
        <v>780000</v>
      </c>
      <c r="D15" s="36">
        <f>SUM(D11:D14)</f>
        <v>1261496</v>
      </c>
    </row>
    <row r="16" spans="1:8" ht="24.6" customHeight="1">
      <c r="A16" s="30"/>
      <c r="B16" s="30"/>
      <c r="C16" s="30"/>
      <c r="D16" s="30"/>
    </row>
    <row r="17" spans="1:4" ht="17.399999999999999" customHeight="1">
      <c r="A17" s="30"/>
      <c r="B17" s="30"/>
      <c r="C17" s="55" t="s">
        <v>9</v>
      </c>
      <c r="D17" s="55"/>
    </row>
    <row r="18" spans="1:4" ht="19.2" customHeight="1">
      <c r="A18" s="30"/>
      <c r="B18" s="30"/>
      <c r="C18" s="55" t="s">
        <v>10</v>
      </c>
      <c r="D18" s="55"/>
    </row>
    <row r="19" spans="1:4">
      <c r="A19" s="30"/>
      <c r="B19" s="30"/>
      <c r="C19" s="30"/>
      <c r="D19" s="30"/>
    </row>
    <row r="20" spans="1:4">
      <c r="A20" s="30"/>
      <c r="B20" s="30"/>
      <c r="C20" s="30"/>
      <c r="D20" s="30"/>
    </row>
  </sheetData>
  <mergeCells count="9">
    <mergeCell ref="A7:D7"/>
    <mergeCell ref="A8:D8"/>
    <mergeCell ref="C17:D17"/>
    <mergeCell ref="C18:D18"/>
    <mergeCell ref="C1:D1"/>
    <mergeCell ref="C2:D2"/>
    <mergeCell ref="C3:D3"/>
    <mergeCell ref="C4:D4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2" zoomScaleNormal="100" workbookViewId="0">
      <selection activeCell="A7" sqref="A7:G7"/>
    </sheetView>
  </sheetViews>
  <sheetFormatPr defaultRowHeight="13.8"/>
  <cols>
    <col min="1" max="1" width="4.19921875" customWidth="1"/>
    <col min="2" max="2" width="20.19921875" customWidth="1"/>
    <col min="3" max="4" width="8.8984375" bestFit="1" customWidth="1"/>
    <col min="5" max="5" width="15.09765625" bestFit="1" customWidth="1"/>
    <col min="6" max="6" width="13.19921875" customWidth="1"/>
    <col min="7" max="7" width="15.09765625" bestFit="1" customWidth="1"/>
    <col min="8" max="8" width="16.69921875" customWidth="1"/>
  </cols>
  <sheetData>
    <row r="1" spans="1:7" hidden="1">
      <c r="A1" s="11"/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57" t="s">
        <v>60</v>
      </c>
      <c r="G2" s="57"/>
    </row>
    <row r="3" spans="1:7">
      <c r="A3" s="11"/>
      <c r="B3" s="11"/>
      <c r="C3" s="11"/>
      <c r="D3" s="11"/>
      <c r="E3" s="11"/>
      <c r="F3" s="57" t="s">
        <v>91</v>
      </c>
      <c r="G3" s="57"/>
    </row>
    <row r="4" spans="1:7">
      <c r="A4" s="11"/>
      <c r="B4" s="11"/>
      <c r="C4" s="11"/>
      <c r="D4" s="11"/>
      <c r="E4" s="11"/>
      <c r="F4" s="57" t="s">
        <v>6</v>
      </c>
      <c r="G4" s="57"/>
    </row>
    <row r="5" spans="1:7">
      <c r="A5" s="11"/>
      <c r="B5" s="11"/>
      <c r="C5" s="11"/>
      <c r="D5" s="11"/>
      <c r="E5" s="11"/>
      <c r="F5" s="57" t="s">
        <v>92</v>
      </c>
      <c r="G5" s="57"/>
    </row>
    <row r="6" spans="1:7" ht="21.6" customHeight="1">
      <c r="A6" s="11"/>
      <c r="B6" s="11"/>
      <c r="C6" s="11"/>
      <c r="D6" s="11"/>
      <c r="E6" s="11"/>
      <c r="F6" s="12"/>
      <c r="G6" s="12"/>
    </row>
    <row r="7" spans="1:7" ht="24.6" customHeight="1">
      <c r="A7" s="58" t="s">
        <v>7</v>
      </c>
      <c r="B7" s="58"/>
      <c r="C7" s="58"/>
      <c r="D7" s="58"/>
      <c r="E7" s="58"/>
      <c r="F7" s="58"/>
      <c r="G7" s="58"/>
    </row>
    <row r="8" spans="1:7" ht="21" customHeight="1">
      <c r="A8" s="58" t="s">
        <v>26</v>
      </c>
      <c r="B8" s="58"/>
      <c r="C8" s="58"/>
      <c r="D8" s="58"/>
      <c r="E8" s="58"/>
      <c r="F8" s="58"/>
      <c r="G8" s="58"/>
    </row>
    <row r="9" spans="1:7" ht="19.95" customHeight="1">
      <c r="A9" s="58" t="s">
        <v>77</v>
      </c>
      <c r="B9" s="58"/>
      <c r="C9" s="58"/>
      <c r="D9" s="58"/>
      <c r="E9" s="58"/>
      <c r="F9" s="58"/>
      <c r="G9" s="58"/>
    </row>
    <row r="10" spans="1:7" ht="22.95" customHeight="1">
      <c r="A10" s="11"/>
      <c r="B10" s="11"/>
      <c r="C10" s="11"/>
      <c r="D10" s="11"/>
      <c r="E10" s="11"/>
      <c r="F10" s="11"/>
      <c r="G10" s="11"/>
    </row>
    <row r="11" spans="1:7" ht="22.2" customHeight="1">
      <c r="A11" s="59" t="s">
        <v>11</v>
      </c>
      <c r="B11" s="59" t="s">
        <v>12</v>
      </c>
      <c r="C11" s="59" t="s">
        <v>13</v>
      </c>
      <c r="D11" s="59" t="s">
        <v>14</v>
      </c>
      <c r="E11" s="60" t="s">
        <v>15</v>
      </c>
      <c r="F11" s="60"/>
      <c r="G11" s="60" t="s">
        <v>18</v>
      </c>
    </row>
    <row r="12" spans="1:7" ht="21" customHeight="1">
      <c r="A12" s="59"/>
      <c r="B12" s="59"/>
      <c r="C12" s="59"/>
      <c r="D12" s="59"/>
      <c r="E12" s="4" t="s">
        <v>16</v>
      </c>
      <c r="F12" s="4" t="s">
        <v>17</v>
      </c>
      <c r="G12" s="60"/>
    </row>
    <row r="13" spans="1:7" ht="55.2" customHeight="1">
      <c r="A13" s="4"/>
      <c r="B13" s="9" t="s">
        <v>19</v>
      </c>
      <c r="C13" s="4"/>
      <c r="D13" s="4"/>
      <c r="E13" s="5">
        <f>E14</f>
        <v>1195000</v>
      </c>
      <c r="F13" s="5">
        <f>F15+F16</f>
        <v>580000</v>
      </c>
      <c r="G13" s="7">
        <f>E13+F13</f>
        <v>1775000</v>
      </c>
    </row>
    <row r="14" spans="1:7" ht="30.6" customHeight="1">
      <c r="A14" s="6">
        <v>1</v>
      </c>
      <c r="B14" s="10" t="s">
        <v>20</v>
      </c>
      <c r="C14" s="4">
        <v>600</v>
      </c>
      <c r="D14" s="4">
        <v>60014</v>
      </c>
      <c r="E14" s="7">
        <v>1195000</v>
      </c>
      <c r="F14" s="7"/>
      <c r="G14" s="7">
        <f>E14+F14</f>
        <v>1195000</v>
      </c>
    </row>
    <row r="15" spans="1:7" ht="36.6" customHeight="1">
      <c r="A15" s="6">
        <v>2</v>
      </c>
      <c r="B15" s="10" t="s">
        <v>21</v>
      </c>
      <c r="C15" s="4">
        <v>921</v>
      </c>
      <c r="D15" s="4">
        <v>92116</v>
      </c>
      <c r="E15" s="7"/>
      <c r="F15" s="7">
        <v>180000</v>
      </c>
      <c r="G15" s="7">
        <f t="shared" ref="G15:G16" si="0">E15+F15</f>
        <v>180000</v>
      </c>
    </row>
    <row r="16" spans="1:7" ht="30" customHeight="1">
      <c r="A16" s="6">
        <v>3</v>
      </c>
      <c r="B16" s="10" t="s">
        <v>22</v>
      </c>
      <c r="C16" s="4">
        <v>921</v>
      </c>
      <c r="D16" s="4">
        <v>92109</v>
      </c>
      <c r="E16" s="7"/>
      <c r="F16" s="7">
        <v>400000</v>
      </c>
      <c r="G16" s="7">
        <f t="shared" si="0"/>
        <v>400000</v>
      </c>
    </row>
    <row r="17" spans="1:7" ht="43.95" customHeight="1">
      <c r="A17" s="6"/>
      <c r="B17" s="9" t="s">
        <v>23</v>
      </c>
      <c r="C17" s="4"/>
      <c r="D17" s="4"/>
      <c r="E17" s="5">
        <f>E18</f>
        <v>100000</v>
      </c>
      <c r="F17" s="5">
        <f>F18</f>
        <v>0</v>
      </c>
      <c r="G17" s="5">
        <f t="shared" ref="G17" si="1">E17+F17</f>
        <v>100000</v>
      </c>
    </row>
    <row r="18" spans="1:7" ht="32.4" customHeight="1">
      <c r="A18" s="6">
        <v>1</v>
      </c>
      <c r="B18" s="10" t="s">
        <v>24</v>
      </c>
      <c r="C18" s="4">
        <v>926</v>
      </c>
      <c r="D18" s="4">
        <v>92605</v>
      </c>
      <c r="E18" s="7">
        <v>100000</v>
      </c>
      <c r="F18" s="7"/>
      <c r="G18" s="7">
        <v>100000</v>
      </c>
    </row>
    <row r="19" spans="1:7" ht="22.95" customHeight="1">
      <c r="A19" s="4"/>
      <c r="B19" s="9" t="s">
        <v>25</v>
      </c>
      <c r="C19" s="4"/>
      <c r="D19" s="4"/>
      <c r="E19" s="5">
        <f>E14+E18</f>
        <v>1295000</v>
      </c>
      <c r="F19" s="5">
        <f>F17+F13</f>
        <v>580000</v>
      </c>
      <c r="G19" s="5">
        <f>E19+F19</f>
        <v>1875000</v>
      </c>
    </row>
    <row r="20" spans="1:7" ht="19.2" customHeight="1">
      <c r="A20" s="11"/>
      <c r="B20" s="3"/>
      <c r="C20" s="11"/>
      <c r="D20" s="11"/>
      <c r="E20" s="11"/>
      <c r="F20" s="11"/>
      <c r="G20" s="11"/>
    </row>
    <row r="21" spans="1:7">
      <c r="A21" s="11"/>
      <c r="B21" s="11"/>
      <c r="C21" s="11"/>
      <c r="D21" s="11"/>
      <c r="E21" s="11"/>
      <c r="F21" s="57" t="s">
        <v>9</v>
      </c>
      <c r="G21" s="57"/>
    </row>
    <row r="22" spans="1:7" ht="18" customHeight="1">
      <c r="A22" s="11"/>
      <c r="B22" s="11"/>
      <c r="C22" s="11"/>
      <c r="D22" s="11"/>
      <c r="E22" s="11"/>
      <c r="F22" s="57" t="s">
        <v>10</v>
      </c>
      <c r="G22" s="57"/>
    </row>
    <row r="23" spans="1:7">
      <c r="A23" s="11"/>
      <c r="B23" s="11"/>
      <c r="C23" s="11"/>
      <c r="D23" s="11"/>
      <c r="E23" s="11"/>
      <c r="F23" s="11"/>
      <c r="G23" s="11"/>
    </row>
  </sheetData>
  <mergeCells count="15">
    <mergeCell ref="F21:G21"/>
    <mergeCell ref="F22:G22"/>
    <mergeCell ref="F2:G2"/>
    <mergeCell ref="F3:G3"/>
    <mergeCell ref="F4:G4"/>
    <mergeCell ref="F5:G5"/>
    <mergeCell ref="A7:G7"/>
    <mergeCell ref="A8:G8"/>
    <mergeCell ref="A9:G9"/>
    <mergeCell ref="A11:A12"/>
    <mergeCell ref="B11:B12"/>
    <mergeCell ref="C11:C12"/>
    <mergeCell ref="D11:D12"/>
    <mergeCell ref="E11:F11"/>
    <mergeCell ref="G11:G12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3" workbookViewId="0">
      <selection activeCell="B16" sqref="B16"/>
    </sheetView>
  </sheetViews>
  <sheetFormatPr defaultRowHeight="13.8"/>
  <cols>
    <col min="1" max="1" width="5.8984375" style="2" customWidth="1"/>
    <col min="2" max="2" width="26.8984375" customWidth="1"/>
    <col min="3" max="3" width="8.69921875" style="19"/>
    <col min="4" max="4" width="10.69921875" style="19" customWidth="1"/>
    <col min="5" max="5" width="11.3984375" customWidth="1"/>
    <col min="6" max="6" width="16.5" customWidth="1"/>
  </cols>
  <sheetData>
    <row r="1" spans="1:8">
      <c r="A1" s="13"/>
      <c r="B1" s="11"/>
      <c r="C1" s="28"/>
      <c r="D1" s="28"/>
      <c r="E1" s="11"/>
      <c r="F1" s="11"/>
    </row>
    <row r="2" spans="1:8" ht="15.6" customHeight="1">
      <c r="A2" s="13"/>
      <c r="B2" s="11"/>
      <c r="C2" s="28"/>
      <c r="D2" s="28"/>
      <c r="E2" s="57" t="s">
        <v>72</v>
      </c>
      <c r="F2" s="57"/>
      <c r="G2" s="1"/>
      <c r="H2" s="1"/>
    </row>
    <row r="3" spans="1:8" ht="18" customHeight="1">
      <c r="A3" s="13"/>
      <c r="B3" s="11"/>
      <c r="C3" s="28"/>
      <c r="D3" s="28"/>
      <c r="E3" s="57" t="s">
        <v>91</v>
      </c>
      <c r="F3" s="57"/>
    </row>
    <row r="4" spans="1:8" ht="16.95" customHeight="1">
      <c r="A4" s="13"/>
      <c r="B4" s="11"/>
      <c r="C4" s="28"/>
      <c r="D4" s="28"/>
      <c r="E4" s="57" t="s">
        <v>6</v>
      </c>
      <c r="F4" s="57"/>
    </row>
    <row r="5" spans="1:8" ht="15.6" customHeight="1">
      <c r="A5" s="13"/>
      <c r="B5" s="11"/>
      <c r="C5" s="28"/>
      <c r="D5" s="28"/>
      <c r="E5" s="57" t="s">
        <v>92</v>
      </c>
      <c r="F5" s="57"/>
    </row>
    <row r="6" spans="1:8" ht="15.6" customHeight="1">
      <c r="A6" s="13"/>
      <c r="B6" s="11"/>
      <c r="C6" s="28"/>
      <c r="D6" s="28"/>
      <c r="E6" s="12"/>
      <c r="F6" s="12"/>
    </row>
    <row r="7" spans="1:8" ht="28.95" customHeight="1">
      <c r="A7" s="58" t="s">
        <v>80</v>
      </c>
      <c r="B7" s="58"/>
      <c r="C7" s="58"/>
      <c r="D7" s="58"/>
      <c r="E7" s="58"/>
      <c r="F7" s="58"/>
    </row>
    <row r="8" spans="1:8" ht="19.95" customHeight="1">
      <c r="A8" s="13"/>
      <c r="B8" s="11"/>
      <c r="C8" s="28"/>
      <c r="D8" s="28"/>
      <c r="E8" s="11"/>
      <c r="F8" s="11"/>
    </row>
    <row r="9" spans="1:8" ht="45.75" customHeight="1">
      <c r="A9" s="44" t="s">
        <v>27</v>
      </c>
      <c r="B9" s="44" t="s">
        <v>28</v>
      </c>
      <c r="C9" s="44" t="s">
        <v>29</v>
      </c>
      <c r="D9" s="44" t="s">
        <v>30</v>
      </c>
      <c r="E9" s="44" t="s">
        <v>31</v>
      </c>
      <c r="F9" s="44" t="s">
        <v>32</v>
      </c>
    </row>
    <row r="10" spans="1:8" ht="21.6" customHeight="1">
      <c r="A10" s="44"/>
      <c r="B10" s="15" t="s">
        <v>4</v>
      </c>
      <c r="C10" s="15"/>
      <c r="D10" s="15"/>
      <c r="E10" s="15"/>
      <c r="F10" s="48">
        <f>F11+F17+F19+F21+F23+F26</f>
        <v>3724296.9</v>
      </c>
    </row>
    <row r="11" spans="1:8" ht="22.8" customHeight="1">
      <c r="A11" s="44"/>
      <c r="B11" s="15" t="s">
        <v>33</v>
      </c>
      <c r="C11" s="44">
        <v>600</v>
      </c>
      <c r="D11" s="15"/>
      <c r="E11" s="15"/>
      <c r="F11" s="49">
        <f>F12+F13+F14+F15+F16</f>
        <v>1763240</v>
      </c>
    </row>
    <row r="12" spans="1:8" ht="50.1" customHeight="1">
      <c r="A12" s="17">
        <v>1</v>
      </c>
      <c r="B12" s="47" t="s">
        <v>84</v>
      </c>
      <c r="C12" s="44"/>
      <c r="D12" s="44">
        <v>60014</v>
      </c>
      <c r="E12" s="17">
        <v>2020</v>
      </c>
      <c r="F12" s="50">
        <v>48750</v>
      </c>
    </row>
    <row r="13" spans="1:8" ht="50.1" customHeight="1">
      <c r="A13" s="17">
        <v>2</v>
      </c>
      <c r="B13" s="47" t="s">
        <v>85</v>
      </c>
      <c r="C13" s="44"/>
      <c r="D13" s="44">
        <v>60014</v>
      </c>
      <c r="E13" s="17">
        <v>2020</v>
      </c>
      <c r="F13" s="50">
        <v>39000</v>
      </c>
    </row>
    <row r="14" spans="1:8" ht="27.6">
      <c r="A14" s="17">
        <v>3</v>
      </c>
      <c r="B14" s="47" t="s">
        <v>69</v>
      </c>
      <c r="C14" s="44"/>
      <c r="D14" s="44">
        <v>60016</v>
      </c>
      <c r="E14" s="17">
        <v>2020</v>
      </c>
      <c r="F14" s="51">
        <v>15000</v>
      </c>
    </row>
    <row r="15" spans="1:8" ht="27.6">
      <c r="A15" s="17">
        <v>4</v>
      </c>
      <c r="B15" s="47" t="s">
        <v>73</v>
      </c>
      <c r="C15" s="44"/>
      <c r="D15" s="44">
        <v>60016</v>
      </c>
      <c r="E15" s="17" t="s">
        <v>74</v>
      </c>
      <c r="F15" s="51">
        <v>1620490</v>
      </c>
    </row>
    <row r="16" spans="1:8" ht="55.2">
      <c r="A16" s="17">
        <v>5</v>
      </c>
      <c r="B16" s="47" t="s">
        <v>95</v>
      </c>
      <c r="C16" s="53"/>
      <c r="D16" s="53">
        <v>6016</v>
      </c>
      <c r="E16" s="17">
        <v>2020</v>
      </c>
      <c r="F16" s="51">
        <v>40000</v>
      </c>
    </row>
    <row r="17" spans="1:6" ht="21" customHeight="1">
      <c r="A17" s="17"/>
      <c r="B17" s="18" t="s">
        <v>70</v>
      </c>
      <c r="C17" s="44">
        <v>630</v>
      </c>
      <c r="D17" s="44"/>
      <c r="E17" s="17"/>
      <c r="F17" s="49">
        <f>F18</f>
        <v>10000</v>
      </c>
    </row>
    <row r="18" spans="1:6" ht="27.6">
      <c r="A18" s="17">
        <v>6</v>
      </c>
      <c r="B18" s="47" t="s">
        <v>81</v>
      </c>
      <c r="C18" s="44"/>
      <c r="D18" s="44">
        <v>63095</v>
      </c>
      <c r="E18" s="17">
        <v>2020</v>
      </c>
      <c r="F18" s="51">
        <v>10000</v>
      </c>
    </row>
    <row r="19" spans="1:6" ht="33" customHeight="1">
      <c r="A19" s="44"/>
      <c r="B19" s="18" t="s">
        <v>34</v>
      </c>
      <c r="C19" s="44">
        <v>700</v>
      </c>
      <c r="D19" s="44"/>
      <c r="E19" s="44"/>
      <c r="F19" s="49">
        <f>SUM(F20:F20)</f>
        <v>1820786.9</v>
      </c>
    </row>
    <row r="20" spans="1:6" ht="75" customHeight="1">
      <c r="A20" s="17">
        <v>7</v>
      </c>
      <c r="B20" s="47" t="s">
        <v>35</v>
      </c>
      <c r="C20" s="44"/>
      <c r="D20" s="44">
        <v>70005</v>
      </c>
      <c r="E20" s="17" t="s">
        <v>61</v>
      </c>
      <c r="F20" s="51">
        <v>1820786.9</v>
      </c>
    </row>
    <row r="21" spans="1:6" ht="27" customHeight="1">
      <c r="A21" s="17"/>
      <c r="B21" s="18" t="s">
        <v>36</v>
      </c>
      <c r="C21" s="44">
        <v>754</v>
      </c>
      <c r="D21" s="44"/>
      <c r="E21" s="17"/>
      <c r="F21" s="49">
        <f>F22</f>
        <v>15000</v>
      </c>
    </row>
    <row r="22" spans="1:6" ht="60" customHeight="1">
      <c r="A22" s="17">
        <v>8</v>
      </c>
      <c r="B22" s="47" t="s">
        <v>82</v>
      </c>
      <c r="C22" s="44"/>
      <c r="D22" s="44">
        <v>75412</v>
      </c>
      <c r="E22" s="17" t="s">
        <v>83</v>
      </c>
      <c r="F22" s="51">
        <v>15000</v>
      </c>
    </row>
    <row r="23" spans="1:6" ht="35.4" customHeight="1">
      <c r="A23" s="44"/>
      <c r="B23" s="18" t="s">
        <v>37</v>
      </c>
      <c r="C23" s="44">
        <v>900</v>
      </c>
      <c r="D23" s="44"/>
      <c r="E23" s="44"/>
      <c r="F23" s="52">
        <f>SUM(F24:F25)</f>
        <v>100270</v>
      </c>
    </row>
    <row r="24" spans="1:6" ht="33.6" customHeight="1">
      <c r="A24" s="17">
        <v>9</v>
      </c>
      <c r="B24" s="47" t="s">
        <v>75</v>
      </c>
      <c r="C24" s="44"/>
      <c r="D24" s="44">
        <v>90005</v>
      </c>
      <c r="E24" s="17" t="s">
        <v>76</v>
      </c>
      <c r="F24" s="50">
        <v>60270</v>
      </c>
    </row>
    <row r="25" spans="1:6" ht="33" customHeight="1">
      <c r="A25" s="17">
        <v>10</v>
      </c>
      <c r="B25" s="47" t="s">
        <v>87</v>
      </c>
      <c r="C25" s="44"/>
      <c r="D25" s="44">
        <v>90015</v>
      </c>
      <c r="E25" s="17">
        <v>2020</v>
      </c>
      <c r="F25" s="51">
        <v>40000</v>
      </c>
    </row>
    <row r="26" spans="1:6" ht="30" customHeight="1">
      <c r="A26" s="44"/>
      <c r="B26" s="18" t="s">
        <v>38</v>
      </c>
      <c r="C26" s="44">
        <v>921</v>
      </c>
      <c r="D26" s="44"/>
      <c r="E26" s="44"/>
      <c r="F26" s="49">
        <f>F27</f>
        <v>15000</v>
      </c>
    </row>
    <row r="27" spans="1:6" ht="33.6" customHeight="1">
      <c r="A27" s="17">
        <v>11</v>
      </c>
      <c r="B27" s="47" t="s">
        <v>66</v>
      </c>
      <c r="C27" s="44"/>
      <c r="D27" s="44">
        <v>92109</v>
      </c>
      <c r="E27" s="17" t="s">
        <v>86</v>
      </c>
      <c r="F27" s="51">
        <v>15000</v>
      </c>
    </row>
    <row r="28" spans="1:6" ht="16.95" customHeight="1">
      <c r="B28" s="11"/>
    </row>
    <row r="29" spans="1:6">
      <c r="E29" s="11" t="s">
        <v>9</v>
      </c>
    </row>
    <row r="31" spans="1:6">
      <c r="E31" s="11" t="s">
        <v>68</v>
      </c>
    </row>
  </sheetData>
  <sortState ref="A12:F15">
    <sortCondition ref="D12:D15"/>
  </sortState>
  <mergeCells count="5">
    <mergeCell ref="E2:F2"/>
    <mergeCell ref="E3:F3"/>
    <mergeCell ref="E4:F4"/>
    <mergeCell ref="E5:F5"/>
    <mergeCell ref="A7:F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opLeftCell="A6" zoomScaleNormal="100" workbookViewId="0">
      <selection activeCell="H11" sqref="H11"/>
    </sheetView>
  </sheetViews>
  <sheetFormatPr defaultRowHeight="13.8"/>
  <cols>
    <col min="1" max="1" width="5" customWidth="1"/>
    <col min="2" max="2" width="6.3984375" customWidth="1"/>
    <col min="3" max="3" width="9.09765625" bestFit="1" customWidth="1"/>
    <col min="4" max="4" width="21" customWidth="1"/>
    <col min="5" max="5" width="8.19921875" bestFit="1" customWidth="1"/>
    <col min="6" max="6" width="8.8984375" customWidth="1"/>
    <col min="7" max="7" width="16.19921875" customWidth="1"/>
    <col min="8" max="9" width="14.5" bestFit="1" customWidth="1"/>
  </cols>
  <sheetData>
    <row r="1" spans="1:10">
      <c r="G1" s="57" t="s">
        <v>79</v>
      </c>
      <c r="H1" s="57"/>
      <c r="I1" s="57"/>
    </row>
    <row r="2" spans="1:10">
      <c r="G2" s="57" t="s">
        <v>91</v>
      </c>
      <c r="H2" s="57"/>
      <c r="I2" s="57"/>
    </row>
    <row r="3" spans="1:10">
      <c r="G3" s="57" t="s">
        <v>6</v>
      </c>
      <c r="H3" s="57"/>
      <c r="I3" s="57"/>
      <c r="J3" s="1"/>
    </row>
    <row r="4" spans="1:10" ht="16.2" customHeight="1">
      <c r="G4" s="57" t="s">
        <v>93</v>
      </c>
      <c r="H4" s="57"/>
      <c r="I4" s="57"/>
    </row>
    <row r="5" spans="1:10" ht="16.2" customHeight="1">
      <c r="G5" s="43"/>
      <c r="H5" s="43"/>
      <c r="I5" s="43"/>
    </row>
    <row r="6" spans="1:10" ht="16.2" customHeight="1">
      <c r="G6" s="43"/>
      <c r="H6" s="43"/>
      <c r="I6" s="43"/>
    </row>
    <row r="7" spans="1:10" ht="20.399999999999999" customHeight="1"/>
    <row r="8" spans="1:10" ht="25.95" customHeight="1">
      <c r="A8" s="61" t="s">
        <v>50</v>
      </c>
      <c r="B8" s="61"/>
      <c r="C8" s="61"/>
      <c r="D8" s="61"/>
      <c r="E8" s="61"/>
      <c r="F8" s="61"/>
      <c r="G8" s="61"/>
      <c r="H8" s="61"/>
      <c r="I8" s="61"/>
    </row>
    <row r="9" spans="1:10" ht="28.95" customHeight="1">
      <c r="A9" s="61" t="s">
        <v>51</v>
      </c>
      <c r="B9" s="61"/>
      <c r="C9" s="61"/>
      <c r="D9" s="61"/>
      <c r="E9" s="61"/>
      <c r="F9" s="61"/>
      <c r="G9" s="61"/>
      <c r="H9" s="61"/>
      <c r="I9" s="61"/>
    </row>
    <row r="10" spans="1:10" ht="60" hidden="1" customHeight="1"/>
    <row r="11" spans="1:10" ht="60" customHeight="1"/>
    <row r="12" spans="1:10" ht="41.4">
      <c r="A12" s="14" t="s">
        <v>39</v>
      </c>
      <c r="B12" s="14" t="s">
        <v>40</v>
      </c>
      <c r="C12" s="16" t="s">
        <v>41</v>
      </c>
      <c r="D12" s="45" t="s">
        <v>42</v>
      </c>
      <c r="E12" s="45" t="s">
        <v>43</v>
      </c>
      <c r="F12" s="45" t="s">
        <v>44</v>
      </c>
      <c r="G12" s="45" t="s">
        <v>45</v>
      </c>
      <c r="H12" s="45" t="s">
        <v>46</v>
      </c>
      <c r="I12" s="45" t="s">
        <v>47</v>
      </c>
    </row>
    <row r="13" spans="1:10" ht="30.6" customHeight="1">
      <c r="A13" s="20"/>
      <c r="B13" s="20"/>
      <c r="C13" s="20"/>
      <c r="D13" s="20" t="s">
        <v>4</v>
      </c>
      <c r="E13" s="20"/>
      <c r="F13" s="20"/>
      <c r="G13" s="21">
        <f>G14+G15</f>
        <v>1881056.9000000001</v>
      </c>
      <c r="H13" s="21">
        <f>H14+H15</f>
        <v>1222458.8400000001</v>
      </c>
      <c r="I13" s="21">
        <f>I14+I15</f>
        <v>658598.06000000006</v>
      </c>
    </row>
    <row r="14" spans="1:10" ht="93.6" customHeight="1">
      <c r="A14" s="8">
        <v>700</v>
      </c>
      <c r="B14" s="8">
        <v>70005</v>
      </c>
      <c r="C14" s="8" t="s">
        <v>48</v>
      </c>
      <c r="D14" s="10" t="s">
        <v>62</v>
      </c>
      <c r="E14" s="17" t="s">
        <v>49</v>
      </c>
      <c r="F14" s="8" t="s">
        <v>61</v>
      </c>
      <c r="G14" s="46">
        <f>H14+I14</f>
        <v>1820786.9000000001</v>
      </c>
      <c r="H14" s="46">
        <v>1181267.8500000001</v>
      </c>
      <c r="I14" s="46">
        <v>639519.05000000005</v>
      </c>
    </row>
    <row r="15" spans="1:10" ht="93.6" customHeight="1">
      <c r="A15" s="8">
        <v>900</v>
      </c>
      <c r="B15" s="8">
        <v>90005</v>
      </c>
      <c r="C15" s="8" t="s">
        <v>48</v>
      </c>
      <c r="D15" s="10" t="s">
        <v>75</v>
      </c>
      <c r="E15" s="17" t="s">
        <v>49</v>
      </c>
      <c r="F15" s="8" t="s">
        <v>76</v>
      </c>
      <c r="G15" s="46">
        <v>60270</v>
      </c>
      <c r="H15" s="46">
        <v>41190.99</v>
      </c>
      <c r="I15" s="46">
        <v>19079.009999999998</v>
      </c>
    </row>
    <row r="19" spans="6:8">
      <c r="F19" s="11"/>
      <c r="G19" s="11" t="s">
        <v>67</v>
      </c>
      <c r="H19" s="11"/>
    </row>
    <row r="20" spans="6:8">
      <c r="F20" s="11"/>
      <c r="G20" s="11"/>
      <c r="H20" s="11"/>
    </row>
    <row r="21" spans="6:8">
      <c r="F21" s="11"/>
      <c r="G21" s="11" t="s">
        <v>68</v>
      </c>
      <c r="H21" s="11"/>
    </row>
    <row r="22" spans="6:8">
      <c r="F22" s="11"/>
      <c r="G22" s="11"/>
      <c r="H22" s="11"/>
    </row>
    <row r="23" spans="6:8">
      <c r="F23" s="11"/>
      <c r="G23" s="11"/>
      <c r="H23" s="11"/>
    </row>
    <row r="24" spans="6:8">
      <c r="F24" s="11"/>
      <c r="G24" s="11"/>
      <c r="H24" s="11"/>
    </row>
    <row r="25" spans="6:8">
      <c r="F25" s="11"/>
      <c r="G25" s="11"/>
      <c r="H25" s="11"/>
    </row>
    <row r="26" spans="6:8">
      <c r="F26" s="11"/>
      <c r="G26" s="11"/>
      <c r="H26" s="11"/>
    </row>
  </sheetData>
  <mergeCells count="6">
    <mergeCell ref="A9:I9"/>
    <mergeCell ref="A8:I8"/>
    <mergeCell ref="G1:I1"/>
    <mergeCell ref="G2:I2"/>
    <mergeCell ref="G3:I3"/>
    <mergeCell ref="G4:I4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selection activeCell="E5" sqref="E5:F5"/>
    </sheetView>
  </sheetViews>
  <sheetFormatPr defaultRowHeight="13.8"/>
  <cols>
    <col min="1" max="1" width="4.19921875" customWidth="1"/>
    <col min="2" max="2" width="8.5" customWidth="1"/>
    <col min="3" max="3" width="9" customWidth="1"/>
    <col min="4" max="4" width="24" customWidth="1"/>
    <col min="5" max="5" width="16.09765625" customWidth="1"/>
    <col min="6" max="6" width="14.59765625" customWidth="1"/>
  </cols>
  <sheetData>
    <row r="2" spans="1:6" ht="16.95" customHeight="1">
      <c r="A2" s="11"/>
      <c r="B2" s="11"/>
      <c r="C2" s="11"/>
      <c r="D2" s="11"/>
      <c r="E2" s="57" t="s">
        <v>78</v>
      </c>
      <c r="F2" s="57"/>
    </row>
    <row r="3" spans="1:6" ht="17.399999999999999" customHeight="1">
      <c r="A3" s="11"/>
      <c r="B3" s="11"/>
      <c r="C3" s="11"/>
      <c r="D3" s="11"/>
      <c r="E3" s="57" t="s">
        <v>91</v>
      </c>
      <c r="F3" s="57"/>
    </row>
    <row r="4" spans="1:6" ht="16.2" customHeight="1">
      <c r="A4" s="11"/>
      <c r="B4" s="11"/>
      <c r="C4" s="11"/>
      <c r="D4" s="11"/>
      <c r="E4" s="57" t="s">
        <v>6</v>
      </c>
      <c r="F4" s="57"/>
    </row>
    <row r="5" spans="1:6" ht="19.2" customHeight="1">
      <c r="A5" s="11"/>
      <c r="B5" s="11"/>
      <c r="C5" s="11"/>
      <c r="D5" s="11"/>
      <c r="E5" s="57" t="s">
        <v>92</v>
      </c>
      <c r="F5" s="57"/>
    </row>
    <row r="6" spans="1:6" ht="32.4" customHeight="1">
      <c r="A6" s="11"/>
      <c r="B6" s="11"/>
      <c r="C6" s="11"/>
      <c r="D6" s="11"/>
      <c r="E6" s="11"/>
      <c r="F6" s="11"/>
    </row>
    <row r="7" spans="1:6" ht="19.2" customHeight="1">
      <c r="A7" s="58" t="s">
        <v>57</v>
      </c>
      <c r="B7" s="58"/>
      <c r="C7" s="58"/>
      <c r="D7" s="58"/>
      <c r="E7" s="58"/>
      <c r="F7" s="58"/>
    </row>
    <row r="8" spans="1:6" ht="19.2" customHeight="1">
      <c r="A8" s="58" t="s">
        <v>58</v>
      </c>
      <c r="B8" s="58"/>
      <c r="C8" s="58"/>
      <c r="D8" s="58"/>
      <c r="E8" s="58"/>
      <c r="F8" s="58"/>
    </row>
    <row r="9" spans="1:6" ht="19.2" customHeight="1">
      <c r="A9" s="58" t="s">
        <v>59</v>
      </c>
      <c r="B9" s="58"/>
      <c r="C9" s="58"/>
      <c r="D9" s="58"/>
      <c r="E9" s="58"/>
      <c r="F9" s="58"/>
    </row>
    <row r="10" spans="1:6" ht="19.2" customHeight="1">
      <c r="A10" s="58" t="s">
        <v>77</v>
      </c>
      <c r="B10" s="58"/>
      <c r="C10" s="58"/>
      <c r="D10" s="58"/>
      <c r="E10" s="58"/>
      <c r="F10" s="58"/>
    </row>
    <row r="11" spans="1:6" ht="21.6" customHeight="1">
      <c r="A11" s="11"/>
      <c r="B11" s="11"/>
      <c r="C11" s="11"/>
      <c r="D11" s="11"/>
      <c r="E11" s="11"/>
      <c r="F11" s="11"/>
    </row>
    <row r="12" spans="1:6" ht="21.6" customHeight="1">
      <c r="A12" s="24" t="s">
        <v>11</v>
      </c>
      <c r="B12" s="4" t="s">
        <v>13</v>
      </c>
      <c r="C12" s="4" t="s">
        <v>14</v>
      </c>
      <c r="D12" s="4" t="s">
        <v>52</v>
      </c>
      <c r="E12" s="4" t="s">
        <v>53</v>
      </c>
      <c r="F12" s="4" t="s">
        <v>54</v>
      </c>
    </row>
    <row r="13" spans="1:6" ht="36.6" customHeight="1">
      <c r="A13" s="8">
        <v>1</v>
      </c>
      <c r="B13" s="8">
        <v>801</v>
      </c>
      <c r="C13" s="8">
        <v>80101</v>
      </c>
      <c r="D13" s="22" t="s">
        <v>71</v>
      </c>
      <c r="E13" s="25">
        <v>80000</v>
      </c>
      <c r="F13" s="7">
        <v>80000</v>
      </c>
    </row>
    <row r="14" spans="1:6" ht="36.6" customHeight="1">
      <c r="A14" s="8">
        <v>2</v>
      </c>
      <c r="B14" s="8">
        <v>801</v>
      </c>
      <c r="C14" s="8">
        <v>80101</v>
      </c>
      <c r="D14" s="22" t="s">
        <v>94</v>
      </c>
      <c r="E14" s="25">
        <v>50000</v>
      </c>
      <c r="F14" s="7">
        <v>50000</v>
      </c>
    </row>
    <row r="15" spans="1:6" ht="36.6" customHeight="1">
      <c r="A15" s="8">
        <v>3</v>
      </c>
      <c r="B15" s="8">
        <v>801</v>
      </c>
      <c r="C15" s="8">
        <v>80101</v>
      </c>
      <c r="D15" s="22" t="s">
        <v>55</v>
      </c>
      <c r="E15" s="7">
        <v>200000</v>
      </c>
      <c r="F15" s="7">
        <v>200000</v>
      </c>
    </row>
    <row r="16" spans="1:6" ht="48.6" customHeight="1">
      <c r="A16" s="8">
        <v>4</v>
      </c>
      <c r="B16" s="8">
        <v>854</v>
      </c>
      <c r="C16" s="8">
        <v>85403</v>
      </c>
      <c r="D16" s="22" t="s">
        <v>56</v>
      </c>
      <c r="E16" s="7">
        <v>70000</v>
      </c>
      <c r="F16" s="7">
        <v>70000</v>
      </c>
    </row>
    <row r="17" spans="1:6" ht="22.2" customHeight="1">
      <c r="A17" s="20"/>
      <c r="B17" s="26"/>
      <c r="C17" s="26"/>
      <c r="D17" s="27" t="s">
        <v>4</v>
      </c>
      <c r="E17" s="5">
        <f>SUM(E13:E16)</f>
        <v>400000</v>
      </c>
      <c r="F17" s="5">
        <f>SUM(F13:F16)</f>
        <v>400000</v>
      </c>
    </row>
    <row r="18" spans="1:6" ht="25.95" customHeight="1">
      <c r="A18" s="11"/>
      <c r="B18" s="11"/>
      <c r="C18" s="11"/>
      <c r="D18" s="11"/>
      <c r="E18" s="11"/>
      <c r="F18" s="11"/>
    </row>
    <row r="19" spans="1:6" ht="18" customHeight="1">
      <c r="A19" s="11"/>
      <c r="B19" s="11"/>
      <c r="C19" s="11"/>
      <c r="D19" s="23"/>
      <c r="E19" s="62" t="s">
        <v>9</v>
      </c>
      <c r="F19" s="62"/>
    </row>
    <row r="20" spans="1:6" ht="18" customHeight="1">
      <c r="A20" s="11"/>
      <c r="B20" s="11"/>
      <c r="C20" s="11"/>
      <c r="D20" s="11"/>
      <c r="E20" s="62" t="s">
        <v>10</v>
      </c>
      <c r="F20" s="62"/>
    </row>
  </sheetData>
  <mergeCells count="10">
    <mergeCell ref="E20:F20"/>
    <mergeCell ref="E2:F2"/>
    <mergeCell ref="E3:F3"/>
    <mergeCell ref="E4:F4"/>
    <mergeCell ref="E5:F5"/>
    <mergeCell ref="A7:F7"/>
    <mergeCell ref="A8:F8"/>
    <mergeCell ref="A9:F9"/>
    <mergeCell ref="A10:F10"/>
    <mergeCell ref="E19:F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 3 Plan przych i rozch</vt:lpstr>
      <vt:lpstr>zał. 4 plan dotacji</vt:lpstr>
      <vt:lpstr>zał. 5 plan nakł. inw.</vt:lpstr>
      <vt:lpstr>zał. nr 6</vt:lpstr>
      <vt:lpstr>zał. nr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Danuta</cp:lastModifiedBy>
  <cp:lastPrinted>2019-12-12T09:08:30Z</cp:lastPrinted>
  <dcterms:created xsi:type="dcterms:W3CDTF">2018-03-14T12:23:31Z</dcterms:created>
  <dcterms:modified xsi:type="dcterms:W3CDTF">2020-01-14T08:48:26Z</dcterms:modified>
</cp:coreProperties>
</file>