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440" windowHeight="9525" firstSheet="1" activeTab="1"/>
  </bookViews>
  <sheets>
    <sheet name="spr. w wyk. przych. i rozch." sheetId="1" r:id="rId1"/>
    <sheet name="spr. z wyk. nakł. inwest." sheetId="2" r:id="rId2"/>
    <sheet name="rachunek oświatowy j.b." sheetId="3" r:id="rId3"/>
    <sheet name="inf. st. zaawans. real. pr. wie" sheetId="4" r:id="rId4"/>
  </sheets>
  <calcPr calcId="125725"/>
</workbook>
</file>

<file path=xl/calcChain.xml><?xml version="1.0" encoding="utf-8"?>
<calcChain xmlns="http://schemas.openxmlformats.org/spreadsheetml/2006/main">
  <c r="J8" i="4"/>
  <c r="I8"/>
  <c r="H8"/>
  <c r="G8"/>
  <c r="J12"/>
  <c r="J11"/>
  <c r="J10"/>
  <c r="E22" i="3"/>
  <c r="D22"/>
  <c r="E11"/>
  <c r="D11"/>
  <c r="F7" i="2"/>
  <c r="G7"/>
  <c r="E14" i="1"/>
  <c r="F14"/>
  <c r="G14"/>
  <c r="D14"/>
</calcChain>
</file>

<file path=xl/sharedStrings.xml><?xml version="1.0" encoding="utf-8"?>
<sst xmlns="http://schemas.openxmlformats.org/spreadsheetml/2006/main" count="117" uniqueCount="99">
  <si>
    <t xml:space="preserve">WYKONANIE  </t>
  </si>
  <si>
    <t>WYKONANIE</t>
  </si>
  <si>
    <t>Lp.</t>
  </si>
  <si>
    <t>TREŚĆ</t>
  </si>
  <si>
    <t>PLAN PRZYCHODÓW</t>
  </si>
  <si>
    <t>PLAN ROZCHODÓW</t>
  </si>
  <si>
    <t>WYKONANIE ROZCHODÓW</t>
  </si>
  <si>
    <t>Spłata rat kredytów i pożyczek.</t>
  </si>
  <si>
    <t>Spłata pożyczek otrzymanych na finansowanie zadań z udziałem środków UE</t>
  </si>
  <si>
    <t>Kredyty i pożyczki</t>
  </si>
  <si>
    <t>Kredyt długoterminowy</t>
  </si>
  <si>
    <t>Wolne środki na rachunku bieżącym budżetu j.s.t</t>
  </si>
  <si>
    <t>Przelew na rachunek lokat/zabezpieczenie środków na Termomodernizację szkół/</t>
  </si>
  <si>
    <t>Ogółem:</t>
  </si>
  <si>
    <t>SPRAWOZDANIE</t>
  </si>
  <si>
    <t>Z WYKONANIA ZA 2017 ROK</t>
  </si>
  <si>
    <t>PRZYCHODÓW I ROZCHODÓW</t>
  </si>
  <si>
    <t>BUDŻETU GMINY</t>
  </si>
  <si>
    <t>NAZWA ZADANIA</t>
  </si>
  <si>
    <t>DZIAŁ</t>
  </si>
  <si>
    <t>ROZDZIAŁ</t>
  </si>
  <si>
    <t>PLAN</t>
  </si>
  <si>
    <t>OGÓŁEM:</t>
  </si>
  <si>
    <t xml:space="preserve">Rozbudowa i modernizacja systemu wodno-kanalizacyjnego w Gminie Piszczac </t>
  </si>
  <si>
    <t>Montaż automatyki sterowniczej na stacji uzdatniania wody w Piszczacu</t>
  </si>
  <si>
    <t xml:space="preserve">Budowa chodników przy drodze powiatowej we wsi Zalutyń Nr 1066L, Ortel Królewski Pierwszy i Drugi nr 1071L, </t>
  </si>
  <si>
    <t xml:space="preserve">Budowa chodnika w m. Piszczac Kolonia </t>
  </si>
  <si>
    <t>Budowa drogi gminnej Nr 100929L ul. Sportowa w Piszczacu etap II</t>
  </si>
  <si>
    <t>Utwardzenie dojazdu do ZPO w Piszczacu</t>
  </si>
  <si>
    <t>Przebudowa Ul. Wąskiej w Piszczacu</t>
  </si>
  <si>
    <t xml:space="preserve">Przebudowa Ul. Łąkowej, Poprzecznej i Robotniczej </t>
  </si>
  <si>
    <t>Opracowanie dokumentacji na ul. Rynkową i Średnia w Piszczacu</t>
  </si>
  <si>
    <t xml:space="preserve">Budowa ul. Cegielnianej  w Chotyłowie </t>
  </si>
  <si>
    <t xml:space="preserve">Zahorów –nakładka asfaltowa </t>
  </si>
  <si>
    <t>Opracowanie map do celów projektowych ul. Spółdzielcza w Piszczacu</t>
  </si>
  <si>
    <t>Modernizacja dróg gruzobetonem</t>
  </si>
  <si>
    <t>Kontynuacja budowa drogi gminnej we wsi Dobrynka</t>
  </si>
  <si>
    <t>Budowa grill- park we wsi Piszczac Trzeci</t>
  </si>
  <si>
    <t>Rozbudowa budynku OSP w Chotyłowie oraz kontynuacja rozbudowy budynku OSP w Piszczacu</t>
  </si>
  <si>
    <t>Utwardzenie placu przy Budynku Urzędu Gminy</t>
  </si>
  <si>
    <t>Rewitalizacja Obszarów Wiejskich- opracowanie dokumentacji aplikacyjnej do działania 13,4</t>
  </si>
  <si>
    <t xml:space="preserve">Moduł podwyższający choinkę i oświetlenie świąteczne </t>
  </si>
  <si>
    <t>Wymiana instalacji elektrycznej w Szkole Podstawowej w Chotyłowie</t>
  </si>
  <si>
    <t>Zakup pieca CO do ZPO w Chotyłowie</t>
  </si>
  <si>
    <t xml:space="preserve">Zakup przyczepy </t>
  </si>
  <si>
    <t>Opracowanie dokumentacji na budowę oświetlenia ulicznego w Piszczacu i Chotyłowie</t>
  </si>
  <si>
    <t>Opracowanie studium wykonalności oraz audyt do projektu 5.5.1- wymian lamp oświetleniowych</t>
  </si>
  <si>
    <t>Zakup altany do wsi Połoski Stare i wsi Popiel</t>
  </si>
  <si>
    <t xml:space="preserve">Rozbudowa świetlicy wiejskiej we wsi Trojanów </t>
  </si>
  <si>
    <t>01010</t>
  </si>
  <si>
    <t>63095</t>
  </si>
  <si>
    <t>60016</t>
  </si>
  <si>
    <t>Z WYKONANIA NAKŁADÓW INWESTYCYJNYCH</t>
  </si>
  <si>
    <t>ZA 2017 ROK</t>
  </si>
  <si>
    <t>LP</t>
  </si>
  <si>
    <t>RACHUNEK OŚWIATOWY JEDNOSTEK BUDŻETOWYCH</t>
  </si>
  <si>
    <t>Wykonanie za 2017 r.</t>
  </si>
  <si>
    <t>Stołówka szkolna przy Gimnazjum w Chotyłowie</t>
  </si>
  <si>
    <t>Stołówka Szkolna przy Szkole Podstawowej w Piszczacu i Szkole Podstawowej w Połoskach.</t>
  </si>
  <si>
    <t xml:space="preserve"> Stołówka Szkolna przy SOSW w   Zalutyniu.</t>
  </si>
  <si>
    <t>OGÓŁEM</t>
  </si>
  <si>
    <t>DOCHODY</t>
  </si>
  <si>
    <t>WYDATKI</t>
  </si>
  <si>
    <t xml:space="preserve">Lp </t>
  </si>
  <si>
    <t>Stołówka  szkolna  przy Gimnazjum w Chotyłowie</t>
  </si>
  <si>
    <t>Stołówka szkolna przy  Szkole Podstawowej w Piszczacu i Szkole Podstawowej w Połoskach.</t>
  </si>
  <si>
    <t>Stołówka szkolna w SOSW w Zalutyniu .</t>
  </si>
  <si>
    <t>Stan środków pieniężnych na koniec okresu sprawozdawczego</t>
  </si>
  <si>
    <t>Nazwa programu</t>
  </si>
  <si>
    <t>Planowane łączne nakłady finansowe</t>
  </si>
  <si>
    <t>Wydatki poniesione w okresie realizacji programu</t>
  </si>
  <si>
    <t>Dział  rozdz.</t>
  </si>
  <si>
    <t>Jednostka organizacyjna realizująca program</t>
  </si>
  <si>
    <t>Okres realizacji</t>
  </si>
  <si>
    <t>w tym poniesione na dzień 31.12.2017r.</t>
  </si>
  <si>
    <t>Wskaźnik % poz. 7:6</t>
  </si>
  <si>
    <t>Wyszczególnienie</t>
  </si>
  <si>
    <t xml:space="preserve">Podwyższenie Standartów E-Administracja i E- Usługi w Gminach Województwa Lubelskiego             </t>
  </si>
  <si>
    <t xml:space="preserve">Rozbudowa i modernizacja systemu wodno- kanalizacyjnego w gminie Piszczac. </t>
  </si>
  <si>
    <t>Zmniejszenie emisji zanieczyszczeń W Gminie Piszczac poprzez wykorzystanie OZE</t>
  </si>
  <si>
    <t>750  75023</t>
  </si>
  <si>
    <t>010  01010</t>
  </si>
  <si>
    <t>900   9005</t>
  </si>
  <si>
    <t>754   75412</t>
  </si>
  <si>
    <t>Urząd Gminy</t>
  </si>
  <si>
    <t>2018/2019</t>
  </si>
  <si>
    <t>2016/2017</t>
  </si>
  <si>
    <t>2017/2018</t>
  </si>
  <si>
    <t>-</t>
  </si>
  <si>
    <t>Realizacja zadania nastąpi w 2018 roku</t>
  </si>
  <si>
    <t>INFORMACJA</t>
  </si>
  <si>
    <t>STOPIEŃ ZAAWANSOWANIA REALIZACJI PROGRAMÓW WIELOLETNICH</t>
  </si>
  <si>
    <t>Częściowa realizacja zadania, zakończenie nastąpi w 2018r.</t>
  </si>
  <si>
    <t>Realizacja zadania została zakończona w 2018r.</t>
  </si>
  <si>
    <t>92109</t>
  </si>
  <si>
    <t>010</t>
  </si>
  <si>
    <t>NAZWA  JEDNOSTKI</t>
  </si>
  <si>
    <t>NAZWA JEDNOSTKI</t>
  </si>
  <si>
    <t>75095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</si>
</sst>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/>
    </xf>
    <xf numFmtId="43" fontId="4" fillId="0" borderId="1" xfId="1" applyFont="1" applyBorder="1" applyAlignme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43" fontId="3" fillId="0" borderId="1" xfId="1" applyFont="1" applyBorder="1" applyAlignment="1"/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9" fillId="0" borderId="1" xfId="0" applyFont="1" applyBorder="1"/>
    <xf numFmtId="43" fontId="7" fillId="0" borderId="1" xfId="1" applyFont="1" applyBorder="1"/>
    <xf numFmtId="43" fontId="7" fillId="0" borderId="0" xfId="1" applyFont="1"/>
    <xf numFmtId="43" fontId="9" fillId="0" borderId="1" xfId="1" applyFont="1" applyBorder="1"/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7" fillId="0" borderId="1" xfId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 wrapText="1"/>
    </xf>
    <xf numFmtId="43" fontId="7" fillId="0" borderId="1" xfId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3" fontId="0" fillId="0" borderId="0" xfId="1" applyFont="1"/>
    <xf numFmtId="43" fontId="5" fillId="0" borderId="1" xfId="1" applyFont="1" applyBorder="1" applyAlignment="1">
      <alignment horizontal="left" vertical="center" wrapText="1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3" fontId="6" fillId="0" borderId="1" xfId="0" applyNumberFormat="1" applyFont="1" applyBorder="1"/>
    <xf numFmtId="43" fontId="6" fillId="0" borderId="1" xfId="1" applyFont="1" applyBorder="1"/>
    <xf numFmtId="10" fontId="6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opLeftCell="A10" zoomScaleNormal="100" workbookViewId="0">
      <selection activeCell="E10" sqref="E10"/>
    </sheetView>
  </sheetViews>
  <sheetFormatPr defaultRowHeight="14.25"/>
  <cols>
    <col min="1" max="1" width="0.875" customWidth="1"/>
    <col min="2" max="2" width="3.75" customWidth="1"/>
    <col min="3" max="3" width="33.25" customWidth="1"/>
    <col min="4" max="7" width="14.875" customWidth="1"/>
  </cols>
  <sheetData>
    <row r="2" spans="2:7" ht="22.15" customHeight="1">
      <c r="B2" s="57" t="s">
        <v>14</v>
      </c>
      <c r="C2" s="57"/>
      <c r="D2" s="57"/>
      <c r="E2" s="57"/>
      <c r="F2" s="57"/>
      <c r="G2" s="57"/>
    </row>
    <row r="3" spans="2:7" ht="19.149999999999999" customHeight="1">
      <c r="B3" s="57" t="s">
        <v>15</v>
      </c>
      <c r="C3" s="57"/>
      <c r="D3" s="57"/>
      <c r="E3" s="57"/>
      <c r="F3" s="57"/>
      <c r="G3" s="57"/>
    </row>
    <row r="4" spans="2:7" ht="19.149999999999999" customHeight="1">
      <c r="B4" s="57" t="s">
        <v>16</v>
      </c>
      <c r="C4" s="57"/>
      <c r="D4" s="57"/>
      <c r="E4" s="57"/>
      <c r="F4" s="57"/>
      <c r="G4" s="57"/>
    </row>
    <row r="5" spans="2:7" ht="21.6" customHeight="1">
      <c r="B5" s="57" t="s">
        <v>17</v>
      </c>
      <c r="C5" s="57"/>
      <c r="D5" s="57"/>
      <c r="E5" s="57"/>
      <c r="F5" s="57"/>
      <c r="G5" s="57"/>
    </row>
    <row r="6" spans="2:7" ht="27" customHeight="1"/>
    <row r="7" spans="2:7" ht="25.5">
      <c r="B7" s="2" t="s">
        <v>2</v>
      </c>
      <c r="C7" s="3" t="s">
        <v>3</v>
      </c>
      <c r="D7" s="3" t="s">
        <v>4</v>
      </c>
      <c r="E7" s="3" t="s">
        <v>0</v>
      </c>
      <c r="F7" s="3" t="s">
        <v>5</v>
      </c>
      <c r="G7" s="3" t="s">
        <v>6</v>
      </c>
    </row>
    <row r="8" spans="2:7" ht="30" customHeight="1">
      <c r="B8" s="8">
        <v>1</v>
      </c>
      <c r="C8" s="4" t="s">
        <v>7</v>
      </c>
      <c r="D8" s="7"/>
      <c r="E8" s="7"/>
      <c r="F8" s="7">
        <v>978367.34</v>
      </c>
      <c r="G8" s="7">
        <v>978367.34</v>
      </c>
    </row>
    <row r="9" spans="2:7" ht="55.9" customHeight="1">
      <c r="B9" s="8">
        <v>2</v>
      </c>
      <c r="C9" s="4" t="s">
        <v>8</v>
      </c>
      <c r="D9" s="7"/>
      <c r="E9" s="7"/>
      <c r="F9" s="7">
        <v>833320</v>
      </c>
      <c r="G9" s="7">
        <v>833320</v>
      </c>
    </row>
    <row r="10" spans="2:7" ht="22.9" customHeight="1">
      <c r="B10" s="8">
        <v>3</v>
      </c>
      <c r="C10" s="4" t="s">
        <v>9</v>
      </c>
      <c r="D10" s="7">
        <v>3705021</v>
      </c>
      <c r="E10" s="7">
        <v>3705021</v>
      </c>
      <c r="F10" s="7"/>
      <c r="G10" s="7"/>
    </row>
    <row r="11" spans="2:7" ht="23.45" customHeight="1">
      <c r="B11" s="8">
        <v>4</v>
      </c>
      <c r="C11" s="4" t="s">
        <v>10</v>
      </c>
      <c r="D11" s="7">
        <v>2455000</v>
      </c>
      <c r="E11" s="7">
        <v>2455000</v>
      </c>
      <c r="F11" s="7"/>
      <c r="G11" s="7"/>
    </row>
    <row r="12" spans="2:7" ht="40.9" customHeight="1">
      <c r="B12" s="8">
        <v>5</v>
      </c>
      <c r="C12" s="4" t="s">
        <v>11</v>
      </c>
      <c r="D12" s="7">
        <v>1792835.87</v>
      </c>
      <c r="E12" s="7">
        <v>1792835.87</v>
      </c>
      <c r="F12" s="7"/>
      <c r="G12" s="7"/>
    </row>
    <row r="13" spans="2:7" ht="57.6" customHeight="1">
      <c r="B13" s="8">
        <v>6</v>
      </c>
      <c r="C13" s="4" t="s">
        <v>12</v>
      </c>
      <c r="D13" s="7"/>
      <c r="E13" s="7"/>
      <c r="F13" s="7">
        <v>30000</v>
      </c>
      <c r="G13" s="7">
        <v>30000</v>
      </c>
    </row>
    <row r="14" spans="2:7" ht="20.45" customHeight="1">
      <c r="B14" s="9"/>
      <c r="C14" s="10" t="s">
        <v>13</v>
      </c>
      <c r="D14" s="11">
        <f>SUM(D8:D13)</f>
        <v>7952856.8700000001</v>
      </c>
      <c r="E14" s="11">
        <f t="shared" ref="E14:G14" si="0">SUM(E8:E13)</f>
        <v>7952856.8700000001</v>
      </c>
      <c r="F14" s="11">
        <f t="shared" si="0"/>
        <v>1841687.3399999999</v>
      </c>
      <c r="G14" s="11">
        <f t="shared" si="0"/>
        <v>1841687.3399999999</v>
      </c>
    </row>
    <row r="15" spans="2:7">
      <c r="C15" s="1"/>
    </row>
    <row r="16" spans="2:7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</sheetData>
  <mergeCells count="4">
    <mergeCell ref="B4:G4"/>
    <mergeCell ref="B2:G2"/>
    <mergeCell ref="B3:G3"/>
    <mergeCell ref="B5:G5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3"/>
  <sheetViews>
    <sheetView tabSelected="1" zoomScaleNormal="100" workbookViewId="0">
      <selection activeCell="G23" sqref="G23"/>
    </sheetView>
  </sheetViews>
  <sheetFormatPr defaultRowHeight="14.25"/>
  <cols>
    <col min="1" max="1" width="2.5" customWidth="1"/>
    <col min="2" max="2" width="3.625" style="20" customWidth="1"/>
    <col min="3" max="3" width="21.5" customWidth="1"/>
    <col min="5" max="5" width="9.625" customWidth="1"/>
    <col min="6" max="6" width="14.75" customWidth="1"/>
    <col min="7" max="7" width="15.75" customWidth="1"/>
  </cols>
  <sheetData>
    <row r="2" spans="2:7" ht="22.9" customHeight="1">
      <c r="B2" s="58" t="s">
        <v>14</v>
      </c>
      <c r="C2" s="58"/>
      <c r="D2" s="58"/>
      <c r="E2" s="58"/>
      <c r="F2" s="58"/>
      <c r="G2" s="58"/>
    </row>
    <row r="3" spans="2:7" ht="25.9" customHeight="1">
      <c r="B3" s="58" t="s">
        <v>52</v>
      </c>
      <c r="C3" s="58"/>
      <c r="D3" s="58"/>
      <c r="E3" s="58"/>
      <c r="F3" s="58"/>
      <c r="G3" s="58"/>
    </row>
    <row r="4" spans="2:7" ht="22.9" customHeight="1">
      <c r="B4" s="58" t="s">
        <v>53</v>
      </c>
      <c r="C4" s="58"/>
      <c r="D4" s="58"/>
      <c r="E4" s="58"/>
      <c r="F4" s="58"/>
      <c r="G4" s="58"/>
    </row>
    <row r="5" spans="2:7" ht="19.899999999999999" customHeight="1"/>
    <row r="6" spans="2:7" ht="15">
      <c r="B6" s="19" t="s">
        <v>2</v>
      </c>
      <c r="C6" s="16" t="s">
        <v>18</v>
      </c>
      <c r="D6" s="17" t="s">
        <v>19</v>
      </c>
      <c r="E6" s="17" t="s">
        <v>20</v>
      </c>
      <c r="F6" s="17" t="s">
        <v>21</v>
      </c>
      <c r="G6" s="17" t="s">
        <v>1</v>
      </c>
    </row>
    <row r="7" spans="2:7" ht="23.45" customHeight="1">
      <c r="B7" s="19"/>
      <c r="C7" s="19" t="s">
        <v>22</v>
      </c>
      <c r="D7" s="19"/>
      <c r="E7" s="19"/>
      <c r="F7" s="43">
        <f>SUM(F8:F33)</f>
        <v>5994800</v>
      </c>
      <c r="G7" s="43">
        <f>SUM(G8:G33)</f>
        <v>5326306.6500000013</v>
      </c>
    </row>
    <row r="8" spans="2:7" ht="60">
      <c r="B8" s="15">
        <v>1</v>
      </c>
      <c r="C8" s="13" t="s">
        <v>23</v>
      </c>
      <c r="D8" s="53" t="s">
        <v>95</v>
      </c>
      <c r="E8" s="42" t="s">
        <v>49</v>
      </c>
      <c r="F8" s="41">
        <v>2455000</v>
      </c>
      <c r="G8" s="41">
        <v>2444787.9900000002</v>
      </c>
    </row>
    <row r="9" spans="2:7" ht="60">
      <c r="B9" s="15">
        <v>2</v>
      </c>
      <c r="C9" s="14" t="s">
        <v>24</v>
      </c>
      <c r="D9" s="15"/>
      <c r="E9" s="42" t="s">
        <v>49</v>
      </c>
      <c r="F9" s="41">
        <v>46500</v>
      </c>
      <c r="G9" s="41">
        <v>46494</v>
      </c>
    </row>
    <row r="10" spans="2:7" ht="75">
      <c r="B10" s="15">
        <v>3</v>
      </c>
      <c r="C10" s="14" t="s">
        <v>25</v>
      </c>
      <c r="D10" s="52">
        <v>600</v>
      </c>
      <c r="E10" s="42">
        <v>60014</v>
      </c>
      <c r="F10" s="41">
        <v>222000</v>
      </c>
      <c r="G10" s="41">
        <v>185380.68</v>
      </c>
    </row>
    <row r="11" spans="2:7" ht="30">
      <c r="B11" s="15">
        <v>4</v>
      </c>
      <c r="C11" s="14" t="s">
        <v>26</v>
      </c>
      <c r="D11" s="15"/>
      <c r="E11" s="42">
        <v>60014</v>
      </c>
      <c r="F11" s="41">
        <v>187500</v>
      </c>
      <c r="G11" s="41">
        <v>177464.4</v>
      </c>
    </row>
    <row r="12" spans="2:7" ht="45">
      <c r="B12" s="15">
        <v>5</v>
      </c>
      <c r="C12" s="14" t="s">
        <v>27</v>
      </c>
      <c r="D12" s="15"/>
      <c r="E12" s="42">
        <v>60016</v>
      </c>
      <c r="F12" s="41">
        <v>450000</v>
      </c>
      <c r="G12" s="41">
        <v>448831.21</v>
      </c>
    </row>
    <row r="13" spans="2:7" ht="30">
      <c r="B13" s="15">
        <v>6</v>
      </c>
      <c r="C13" s="14" t="s">
        <v>28</v>
      </c>
      <c r="D13" s="15"/>
      <c r="E13" s="42">
        <v>60016</v>
      </c>
      <c r="F13" s="41">
        <v>70000</v>
      </c>
      <c r="G13" s="41">
        <v>62344.58</v>
      </c>
    </row>
    <row r="14" spans="2:7" ht="30">
      <c r="B14" s="15">
        <v>7</v>
      </c>
      <c r="C14" s="14" t="s">
        <v>29</v>
      </c>
      <c r="D14" s="15"/>
      <c r="E14" s="42">
        <v>60016</v>
      </c>
      <c r="F14" s="41">
        <v>216000</v>
      </c>
      <c r="G14" s="41">
        <v>215311.5</v>
      </c>
    </row>
    <row r="15" spans="2:7" ht="30">
      <c r="B15" s="15">
        <v>8</v>
      </c>
      <c r="C15" s="14" t="s">
        <v>30</v>
      </c>
      <c r="D15" s="15"/>
      <c r="E15" s="42">
        <v>60016</v>
      </c>
      <c r="F15" s="41">
        <v>909000</v>
      </c>
      <c r="G15" s="41">
        <v>908381.46</v>
      </c>
    </row>
    <row r="16" spans="2:7" ht="45">
      <c r="B16" s="15">
        <v>9</v>
      </c>
      <c r="C16" s="14" t="s">
        <v>31</v>
      </c>
      <c r="D16" s="15"/>
      <c r="E16" s="42">
        <v>60016</v>
      </c>
      <c r="F16" s="41">
        <v>13000</v>
      </c>
      <c r="G16" s="41">
        <v>12915</v>
      </c>
    </row>
    <row r="17" spans="2:7" ht="30">
      <c r="B17" s="15">
        <v>10</v>
      </c>
      <c r="C17" s="14" t="s">
        <v>32</v>
      </c>
      <c r="D17" s="15"/>
      <c r="E17" s="42">
        <v>60016</v>
      </c>
      <c r="F17" s="41">
        <v>455000</v>
      </c>
      <c r="G17" s="41">
        <v>0</v>
      </c>
    </row>
    <row r="18" spans="2:7" ht="30">
      <c r="B18" s="15">
        <v>11</v>
      </c>
      <c r="C18" s="14" t="s">
        <v>33</v>
      </c>
      <c r="D18" s="15"/>
      <c r="E18" s="42" t="s">
        <v>51</v>
      </c>
      <c r="F18" s="41">
        <v>116000</v>
      </c>
      <c r="G18" s="41">
        <v>115835.25</v>
      </c>
    </row>
    <row r="19" spans="2:7" ht="45">
      <c r="B19" s="15">
        <v>12</v>
      </c>
      <c r="C19" s="14" t="s">
        <v>34</v>
      </c>
      <c r="D19" s="15"/>
      <c r="E19" s="42">
        <v>60016</v>
      </c>
      <c r="F19" s="41">
        <v>4000</v>
      </c>
      <c r="G19" s="41">
        <v>4000</v>
      </c>
    </row>
    <row r="20" spans="2:7" ht="30">
      <c r="B20" s="15">
        <v>13</v>
      </c>
      <c r="C20" s="14" t="s">
        <v>35</v>
      </c>
      <c r="D20" s="15"/>
      <c r="E20" s="42">
        <v>60016</v>
      </c>
      <c r="F20" s="41">
        <v>86000</v>
      </c>
      <c r="G20" s="41">
        <v>85663.01</v>
      </c>
    </row>
    <row r="21" spans="2:7" ht="30">
      <c r="B21" s="15">
        <v>14</v>
      </c>
      <c r="C21" s="14" t="s">
        <v>36</v>
      </c>
      <c r="D21" s="15"/>
      <c r="E21" s="42">
        <v>60016</v>
      </c>
      <c r="F21" s="41">
        <v>90000</v>
      </c>
      <c r="G21" s="41">
        <v>89996.94</v>
      </c>
    </row>
    <row r="22" spans="2:7" ht="30">
      <c r="B22" s="15">
        <v>15</v>
      </c>
      <c r="C22" s="14" t="s">
        <v>37</v>
      </c>
      <c r="D22" s="52">
        <v>630</v>
      </c>
      <c r="E22" s="42" t="s">
        <v>50</v>
      </c>
      <c r="F22" s="41">
        <v>20300</v>
      </c>
      <c r="G22" s="41">
        <v>20234.8</v>
      </c>
    </row>
    <row r="23" spans="2:7" ht="60">
      <c r="B23" s="15">
        <v>16</v>
      </c>
      <c r="C23" s="14" t="s">
        <v>38</v>
      </c>
      <c r="D23" s="52">
        <v>754</v>
      </c>
      <c r="E23" s="42">
        <v>75412</v>
      </c>
      <c r="F23" s="41">
        <v>150000</v>
      </c>
      <c r="G23" s="41">
        <v>147928.79</v>
      </c>
    </row>
    <row r="24" spans="2:7" ht="30">
      <c r="B24" s="15">
        <v>17</v>
      </c>
      <c r="C24" s="14" t="s">
        <v>39</v>
      </c>
      <c r="D24" s="52">
        <v>750</v>
      </c>
      <c r="E24" s="42">
        <v>75023</v>
      </c>
      <c r="F24" s="41">
        <v>103000</v>
      </c>
      <c r="G24" s="41">
        <v>102645.94</v>
      </c>
    </row>
    <row r="25" spans="2:7" ht="60">
      <c r="B25" s="15">
        <v>18</v>
      </c>
      <c r="C25" s="14" t="s">
        <v>40</v>
      </c>
      <c r="D25" s="15"/>
      <c r="E25" s="42" t="s">
        <v>98</v>
      </c>
      <c r="F25" s="41">
        <v>82000</v>
      </c>
      <c r="G25" s="41">
        <v>39220</v>
      </c>
    </row>
    <row r="26" spans="2:7" ht="45">
      <c r="B26" s="15">
        <v>19</v>
      </c>
      <c r="C26" s="14" t="s">
        <v>41</v>
      </c>
      <c r="D26" s="15"/>
      <c r="E26" s="42">
        <v>75095</v>
      </c>
      <c r="F26" s="41">
        <v>15500</v>
      </c>
      <c r="G26" s="41">
        <v>15252</v>
      </c>
    </row>
    <row r="27" spans="2:7" ht="60">
      <c r="B27" s="15">
        <v>20</v>
      </c>
      <c r="C27" s="14" t="s">
        <v>42</v>
      </c>
      <c r="D27" s="52">
        <v>801</v>
      </c>
      <c r="E27" s="42">
        <v>80101</v>
      </c>
      <c r="F27" s="41">
        <v>36000</v>
      </c>
      <c r="G27" s="41">
        <v>35560</v>
      </c>
    </row>
    <row r="28" spans="2:7" ht="30">
      <c r="B28" s="15">
        <v>21</v>
      </c>
      <c r="C28" s="14" t="s">
        <v>43</v>
      </c>
      <c r="D28" s="15"/>
      <c r="E28" s="42">
        <v>80101</v>
      </c>
      <c r="F28" s="41">
        <v>50000</v>
      </c>
      <c r="G28" s="41">
        <v>49480</v>
      </c>
    </row>
    <row r="29" spans="2:7" ht="15">
      <c r="B29" s="15">
        <v>22</v>
      </c>
      <c r="C29" s="14" t="s">
        <v>44</v>
      </c>
      <c r="D29" s="52">
        <v>900</v>
      </c>
      <c r="E29" s="42">
        <v>90003</v>
      </c>
      <c r="F29" s="41">
        <v>19500</v>
      </c>
      <c r="G29" s="41">
        <v>19300</v>
      </c>
    </row>
    <row r="30" spans="2:7" ht="60">
      <c r="B30" s="15">
        <v>23</v>
      </c>
      <c r="C30" s="14" t="s">
        <v>45</v>
      </c>
      <c r="D30" s="15"/>
      <c r="E30" s="42">
        <v>90015</v>
      </c>
      <c r="F30" s="41">
        <v>35000</v>
      </c>
      <c r="G30" s="41">
        <v>34999.99</v>
      </c>
    </row>
    <row r="31" spans="2:7" ht="60">
      <c r="B31" s="15">
        <v>24</v>
      </c>
      <c r="C31" s="14" t="s">
        <v>46</v>
      </c>
      <c r="D31" s="15"/>
      <c r="E31" s="42">
        <v>90015</v>
      </c>
      <c r="F31" s="41">
        <v>31000</v>
      </c>
      <c r="G31" s="41">
        <v>30627</v>
      </c>
    </row>
    <row r="32" spans="2:7" ht="30">
      <c r="B32" s="15">
        <v>25</v>
      </c>
      <c r="C32" s="14" t="s">
        <v>47</v>
      </c>
      <c r="D32" s="52">
        <v>921</v>
      </c>
      <c r="E32" s="42" t="s">
        <v>94</v>
      </c>
      <c r="F32" s="41">
        <v>13000</v>
      </c>
      <c r="G32" s="41">
        <v>7500</v>
      </c>
    </row>
    <row r="33" spans="2:7" ht="30">
      <c r="B33" s="15">
        <v>26</v>
      </c>
      <c r="C33" s="14" t="s">
        <v>48</v>
      </c>
      <c r="D33" s="15"/>
      <c r="E33" s="42">
        <v>92109</v>
      </c>
      <c r="F33" s="41">
        <v>119500</v>
      </c>
      <c r="G33" s="41">
        <v>26152.11</v>
      </c>
    </row>
  </sheetData>
  <mergeCells count="3">
    <mergeCell ref="B2:G2"/>
    <mergeCell ref="B3:G3"/>
    <mergeCell ref="B4:G4"/>
  </mergeCells>
  <pageMargins left="0.7" right="0.7" top="0.75" bottom="0.75" header="0.3" footer="0.3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2"/>
  <sheetViews>
    <sheetView zoomScaleNormal="100" workbookViewId="0">
      <selection activeCell="C7" sqref="C7"/>
    </sheetView>
  </sheetViews>
  <sheetFormatPr defaultRowHeight="14.25"/>
  <cols>
    <col min="1" max="1" width="2.125" customWidth="1"/>
    <col min="3" max="3" width="29.75" customWidth="1"/>
    <col min="4" max="4" width="14.125" customWidth="1"/>
    <col min="5" max="5" width="15" customWidth="1"/>
  </cols>
  <sheetData>
    <row r="2" spans="2:5" ht="15.75">
      <c r="B2" s="57" t="s">
        <v>55</v>
      </c>
      <c r="C2" s="57"/>
      <c r="D2" s="57"/>
      <c r="E2" s="57"/>
    </row>
    <row r="3" spans="2:5" ht="15.75">
      <c r="B3" s="57" t="s">
        <v>56</v>
      </c>
      <c r="C3" s="57"/>
      <c r="D3" s="57"/>
      <c r="E3" s="57"/>
    </row>
    <row r="4" spans="2:5" ht="15">
      <c r="B4" s="22"/>
      <c r="C4" s="22"/>
      <c r="D4" s="22"/>
      <c r="E4" s="22"/>
    </row>
    <row r="5" spans="2:5" ht="15">
      <c r="B5" s="22"/>
      <c r="C5" s="31" t="s">
        <v>61</v>
      </c>
      <c r="D5" s="22"/>
      <c r="E5" s="22"/>
    </row>
    <row r="6" spans="2:5" ht="15">
      <c r="B6" s="12"/>
      <c r="C6" s="12"/>
      <c r="D6" s="12"/>
      <c r="E6" s="12"/>
    </row>
    <row r="7" spans="2:5">
      <c r="B7" s="27" t="s">
        <v>54</v>
      </c>
      <c r="C7" s="32" t="s">
        <v>97</v>
      </c>
      <c r="D7" s="23" t="s">
        <v>21</v>
      </c>
      <c r="E7" s="23" t="s">
        <v>1</v>
      </c>
    </row>
    <row r="8" spans="2:5" ht="31.5">
      <c r="B8" s="28">
        <v>1</v>
      </c>
      <c r="C8" s="33" t="s">
        <v>57</v>
      </c>
      <c r="D8" s="24">
        <v>70000</v>
      </c>
      <c r="E8" s="24">
        <v>62680.6</v>
      </c>
    </row>
    <row r="9" spans="2:5" ht="55.9" customHeight="1">
      <c r="B9" s="28">
        <v>2</v>
      </c>
      <c r="C9" s="33" t="s">
        <v>58</v>
      </c>
      <c r="D9" s="24">
        <v>270000</v>
      </c>
      <c r="E9" s="24">
        <v>184638.6</v>
      </c>
    </row>
    <row r="10" spans="2:5" ht="32.450000000000003" customHeight="1">
      <c r="B10" s="28">
        <v>3</v>
      </c>
      <c r="C10" s="33" t="s">
        <v>59</v>
      </c>
      <c r="D10" s="24">
        <v>60000</v>
      </c>
      <c r="E10" s="24">
        <v>56571.519999999997</v>
      </c>
    </row>
    <row r="11" spans="2:5" ht="14.45" customHeight="1">
      <c r="B11" s="27"/>
      <c r="C11" s="34" t="s">
        <v>60</v>
      </c>
      <c r="D11" s="26">
        <f>SUM(D8:D10)</f>
        <v>400000</v>
      </c>
      <c r="E11" s="26">
        <f>SUM(E8:E10)</f>
        <v>303890.72000000003</v>
      </c>
    </row>
    <row r="12" spans="2:5" ht="15">
      <c r="B12" s="29"/>
      <c r="C12" s="35"/>
      <c r="D12" s="25"/>
      <c r="E12" s="25"/>
    </row>
    <row r="13" spans="2:5" ht="15">
      <c r="B13" s="29"/>
      <c r="C13" s="35"/>
      <c r="D13" s="25"/>
      <c r="E13" s="25"/>
    </row>
    <row r="14" spans="2:5" ht="15">
      <c r="B14" s="29"/>
      <c r="C14" s="35"/>
      <c r="D14" s="25"/>
      <c r="E14" s="25"/>
    </row>
    <row r="15" spans="2:5" ht="15">
      <c r="B15" s="29"/>
      <c r="C15" s="36" t="s">
        <v>62</v>
      </c>
      <c r="D15" s="25"/>
      <c r="E15" s="25"/>
    </row>
    <row r="16" spans="2:5" ht="15">
      <c r="B16" s="29"/>
      <c r="C16" s="35"/>
      <c r="D16" s="25"/>
      <c r="E16" s="25"/>
    </row>
    <row r="17" spans="2:5" ht="13.9" customHeight="1">
      <c r="B17" s="2" t="s">
        <v>63</v>
      </c>
      <c r="C17" s="34" t="s">
        <v>96</v>
      </c>
      <c r="D17" s="26" t="s">
        <v>21</v>
      </c>
      <c r="E17" s="26" t="s">
        <v>1</v>
      </c>
    </row>
    <row r="18" spans="2:5" ht="31.5">
      <c r="B18" s="30">
        <v>1</v>
      </c>
      <c r="C18" s="33" t="s">
        <v>64</v>
      </c>
      <c r="D18" s="24">
        <v>70000</v>
      </c>
      <c r="E18" s="24">
        <v>62680.6</v>
      </c>
    </row>
    <row r="19" spans="2:5" ht="58.15" customHeight="1">
      <c r="B19" s="30">
        <v>2</v>
      </c>
      <c r="C19" s="33" t="s">
        <v>65</v>
      </c>
      <c r="D19" s="24">
        <v>270000</v>
      </c>
      <c r="E19" s="24">
        <v>184638.6</v>
      </c>
    </row>
    <row r="20" spans="2:5" ht="16.899999999999999" customHeight="1">
      <c r="B20" s="30">
        <v>3</v>
      </c>
      <c r="C20" s="33" t="s">
        <v>66</v>
      </c>
      <c r="D20" s="24">
        <v>60000</v>
      </c>
      <c r="E20" s="24">
        <v>56571.519999999997</v>
      </c>
    </row>
    <row r="21" spans="2:5" ht="36" customHeight="1">
      <c r="B21" s="30">
        <v>4</v>
      </c>
      <c r="C21" s="33" t="s">
        <v>67</v>
      </c>
      <c r="D21" s="24"/>
      <c r="E21" s="24"/>
    </row>
    <row r="22" spans="2:5" ht="15.75">
      <c r="B22" s="21"/>
      <c r="C22" s="21" t="s">
        <v>60</v>
      </c>
      <c r="D22" s="26">
        <f>SUM(D18:D21)</f>
        <v>400000</v>
      </c>
      <c r="E22" s="26">
        <f>SUM(E18:E21)</f>
        <v>303890.72000000003</v>
      </c>
    </row>
  </sheetData>
  <mergeCells count="2">
    <mergeCell ref="B2:E2"/>
    <mergeCell ref="B3:E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2"/>
  <sheetViews>
    <sheetView topLeftCell="A4" zoomScaleNormal="100" workbookViewId="0">
      <selection activeCell="G8" sqref="G8"/>
    </sheetView>
  </sheetViews>
  <sheetFormatPr defaultRowHeight="14.25"/>
  <cols>
    <col min="1" max="1" width="1.5" customWidth="1"/>
    <col min="2" max="2" width="4.125" customWidth="1"/>
    <col min="3" max="3" width="18.625" customWidth="1"/>
    <col min="4" max="4" width="6.625" customWidth="1"/>
    <col min="5" max="5" width="7.875" customWidth="1"/>
    <col min="6" max="6" width="9.125" customWidth="1"/>
    <col min="7" max="7" width="15.875" customWidth="1"/>
    <col min="8" max="8" width="15" style="46" customWidth="1"/>
    <col min="9" max="9" width="14.5" customWidth="1"/>
    <col min="10" max="10" width="7.875" customWidth="1"/>
    <col min="11" max="11" width="9.125" customWidth="1"/>
    <col min="12" max="12" width="0.25" hidden="1" customWidth="1"/>
    <col min="13" max="13" width="9" hidden="1" customWidth="1"/>
  </cols>
  <sheetData>
    <row r="2" spans="2:11" ht="15.75">
      <c r="B2" s="59" t="s">
        <v>90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5.75">
      <c r="B3" s="59" t="s">
        <v>91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5.75">
      <c r="B4" s="59" t="s">
        <v>53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23.45" customHeight="1"/>
    <row r="6" spans="2:11" ht="63.75">
      <c r="B6" s="45" t="s">
        <v>2</v>
      </c>
      <c r="C6" s="45" t="s">
        <v>68</v>
      </c>
      <c r="D6" s="45" t="s">
        <v>71</v>
      </c>
      <c r="E6" s="45" t="s">
        <v>72</v>
      </c>
      <c r="F6" s="45" t="s">
        <v>73</v>
      </c>
      <c r="G6" s="45" t="s">
        <v>69</v>
      </c>
      <c r="H6" s="47" t="s">
        <v>70</v>
      </c>
      <c r="I6" s="45" t="s">
        <v>74</v>
      </c>
      <c r="J6" s="45" t="s">
        <v>75</v>
      </c>
      <c r="K6" s="45" t="s">
        <v>76</v>
      </c>
    </row>
    <row r="7" spans="2:11">
      <c r="B7" s="15">
        <v>1</v>
      </c>
      <c r="C7" s="15">
        <v>2</v>
      </c>
      <c r="D7" s="15">
        <v>3</v>
      </c>
      <c r="E7" s="49">
        <v>4</v>
      </c>
      <c r="F7" s="15">
        <v>5</v>
      </c>
      <c r="G7" s="15">
        <v>6</v>
      </c>
      <c r="H7" s="48">
        <v>7</v>
      </c>
      <c r="I7" s="15">
        <v>8</v>
      </c>
      <c r="J7" s="15">
        <v>9</v>
      </c>
      <c r="K7" s="15">
        <v>10</v>
      </c>
    </row>
    <row r="8" spans="2:11" ht="27" customHeight="1">
      <c r="B8" s="5"/>
      <c r="C8" s="6"/>
      <c r="D8" s="5"/>
      <c r="E8" s="50"/>
      <c r="F8" s="5"/>
      <c r="G8" s="54">
        <f>G9+G10+G11+G12</f>
        <v>10980091</v>
      </c>
      <c r="H8" s="55">
        <f>H10+H11+H12</f>
        <v>2879142.19</v>
      </c>
      <c r="I8" s="55">
        <f>I10+I11+I12</f>
        <v>2594806.7800000003</v>
      </c>
      <c r="J8" s="56">
        <f>H8/G8</f>
        <v>0.26221478401226367</v>
      </c>
      <c r="K8" s="5"/>
    </row>
    <row r="9" spans="2:11" ht="63.75">
      <c r="B9" s="28">
        <v>1</v>
      </c>
      <c r="C9" s="44" t="s">
        <v>77</v>
      </c>
      <c r="D9" s="18" t="s">
        <v>80</v>
      </c>
      <c r="E9" s="51" t="s">
        <v>84</v>
      </c>
      <c r="F9" s="18" t="s">
        <v>85</v>
      </c>
      <c r="G9" s="37">
        <v>637819</v>
      </c>
      <c r="H9" s="37" t="s">
        <v>88</v>
      </c>
      <c r="I9" s="37" t="s">
        <v>88</v>
      </c>
      <c r="J9" s="38" t="s">
        <v>88</v>
      </c>
      <c r="K9" s="39" t="s">
        <v>89</v>
      </c>
    </row>
    <row r="10" spans="2:11" ht="75">
      <c r="B10" s="28">
        <v>2</v>
      </c>
      <c r="C10" s="44" t="s">
        <v>78</v>
      </c>
      <c r="D10" s="18" t="s">
        <v>81</v>
      </c>
      <c r="E10" s="51" t="s">
        <v>84</v>
      </c>
      <c r="F10" s="18" t="s">
        <v>86</v>
      </c>
      <c r="G10" s="37">
        <v>2638000</v>
      </c>
      <c r="H10" s="37">
        <v>2506041.9900000002</v>
      </c>
      <c r="I10" s="37">
        <v>2444787.9900000002</v>
      </c>
      <c r="J10" s="38">
        <f>H10/G10</f>
        <v>0.9499780098559516</v>
      </c>
      <c r="K10" s="39" t="s">
        <v>93</v>
      </c>
    </row>
    <row r="11" spans="2:11" ht="60">
      <c r="B11" s="28">
        <v>3</v>
      </c>
      <c r="C11" s="44" t="s">
        <v>79</v>
      </c>
      <c r="D11" s="40" t="s">
        <v>82</v>
      </c>
      <c r="E11" s="51" t="s">
        <v>84</v>
      </c>
      <c r="F11" s="18" t="s">
        <v>87</v>
      </c>
      <c r="G11" s="37">
        <v>7554272</v>
      </c>
      <c r="H11" s="37">
        <v>29961.8</v>
      </c>
      <c r="I11" s="37">
        <v>2090</v>
      </c>
      <c r="J11" s="38">
        <f>H11/G11</f>
        <v>3.9662061413727225E-3</v>
      </c>
      <c r="K11" s="39" t="s">
        <v>89</v>
      </c>
    </row>
    <row r="12" spans="2:11" ht="90">
      <c r="B12" s="28">
        <v>4</v>
      </c>
      <c r="C12" s="44" t="s">
        <v>38</v>
      </c>
      <c r="D12" s="18" t="s">
        <v>83</v>
      </c>
      <c r="E12" s="51" t="s">
        <v>84</v>
      </c>
      <c r="F12" s="18" t="s">
        <v>86</v>
      </c>
      <c r="G12" s="37">
        <v>150000</v>
      </c>
      <c r="H12" s="37">
        <v>343138.4</v>
      </c>
      <c r="I12" s="37">
        <v>147928.79</v>
      </c>
      <c r="J12" s="38">
        <f>H12/G12</f>
        <v>2.2875893333333335</v>
      </c>
      <c r="K12" s="39" t="s">
        <v>92</v>
      </c>
    </row>
  </sheetData>
  <mergeCells count="3">
    <mergeCell ref="B2:K2"/>
    <mergeCell ref="B3:K3"/>
    <mergeCell ref="B4:K4"/>
  </mergeCells>
  <pageMargins left="0.7" right="0.7" top="0.75" bottom="0.75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spr. w wyk. przych. i rozch.</vt:lpstr>
      <vt:lpstr>spr. z wyk. nakł. inwest.</vt:lpstr>
      <vt:lpstr>rachunek oświatowy j.b.</vt:lpstr>
      <vt:lpstr>inf. st. zaawans. real. pr. wie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Gawryluk</dc:creator>
  <cp:lastModifiedBy>Danuta</cp:lastModifiedBy>
  <cp:lastPrinted>2018-04-11T12:27:59Z</cp:lastPrinted>
  <dcterms:created xsi:type="dcterms:W3CDTF">2018-03-02T09:09:03Z</dcterms:created>
  <dcterms:modified xsi:type="dcterms:W3CDTF">2018-04-11T13:25:47Z</dcterms:modified>
</cp:coreProperties>
</file>