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ytkownik\Documents\Zamówienia Baza\2016\Ubezpieczenia\"/>
    </mc:Choice>
  </mc:AlternateContent>
  <bookViews>
    <workbookView xWindow="0" yWindow="0" windowWidth="28800" windowHeight="12435" firstSheet="2" activeTab="4"/>
  </bookViews>
  <sheets>
    <sheet name="Zakładka Nr 1" sheetId="3" r:id="rId1"/>
    <sheet name="Zakładka Nr 2" sheetId="4" r:id="rId2"/>
    <sheet name="Zakładka Nr 3" sheetId="5" r:id="rId3"/>
    <sheet name="Zakładka Nr 4" sheetId="6" r:id="rId4"/>
    <sheet name="Zakładka Nr 5" sheetId="7" r:id="rId5"/>
  </sheets>
  <calcPr calcId="152511"/>
</workbook>
</file>

<file path=xl/calcChain.xml><?xml version="1.0" encoding="utf-8"?>
<calcChain xmlns="http://schemas.openxmlformats.org/spreadsheetml/2006/main">
  <c r="D4" i="6" l="1"/>
  <c r="E10" i="6"/>
  <c r="D10" i="6"/>
  <c r="D9" i="6"/>
  <c r="E11" i="6" l="1"/>
  <c r="E9" i="6"/>
  <c r="E8" i="6"/>
  <c r="E7" i="6"/>
  <c r="E6" i="6"/>
  <c r="E4" i="6"/>
  <c r="D39" i="4" l="1"/>
  <c r="D38" i="4"/>
  <c r="D37" i="4"/>
  <c r="C141" i="3"/>
  <c r="C142" i="3" s="1"/>
  <c r="C140" i="3"/>
  <c r="M20" i="5" l="1"/>
  <c r="N20" i="5" s="1"/>
  <c r="O20" i="5" s="1"/>
  <c r="D18" i="4" l="1"/>
</calcChain>
</file>

<file path=xl/sharedStrings.xml><?xml version="1.0" encoding="utf-8"?>
<sst xmlns="http://schemas.openxmlformats.org/spreadsheetml/2006/main" count="1425" uniqueCount="381">
  <si>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</si>
  <si>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</si>
  <si>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</si>
  <si>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</si>
  <si>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</si>
  <si>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</si>
  <si>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</si>
  <si>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</si>
  <si>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</si>
  <si>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</si>
  <si>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</si>
  <si>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</si>
  <si>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</si>
  <si>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</si>
  <si>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Materiał</t>
  </si>
  <si>
    <t>Przedmiot ubezpieczenia</t>
  </si>
  <si>
    <t>Powierzchnia w m2</t>
  </si>
  <si>
    <t>Rok budowy budynku</t>
  </si>
  <si>
    <t>Ścian</t>
  </si>
  <si>
    <t>Stropów</t>
  </si>
  <si>
    <t>Stropodachu</t>
  </si>
  <si>
    <t>Pokrycie dachu</t>
  </si>
  <si>
    <t>Wyposażenie i urządzenia</t>
  </si>
  <si>
    <t>Suma ubezpieczenia</t>
  </si>
  <si>
    <t>Sprzęt elektroniczny stacjonarny</t>
  </si>
  <si>
    <t>Sprzęt elektroniczny przenośny</t>
  </si>
  <si>
    <t>Kserokopiarki, urządzenia wielofunkcyjne</t>
  </si>
  <si>
    <t>Nr rej.</t>
  </si>
  <si>
    <t>Rodzaj</t>
  </si>
  <si>
    <t xml:space="preserve">Rok prod. </t>
  </si>
  <si>
    <t>Nr nadwozia</t>
  </si>
  <si>
    <t>Aktualna suma AC</t>
  </si>
  <si>
    <t>Okres OC</t>
  </si>
  <si>
    <t>Okres AC</t>
  </si>
  <si>
    <t>Okres NW</t>
  </si>
  <si>
    <t>14.</t>
  </si>
  <si>
    <t>15.</t>
  </si>
  <si>
    <t>Suma ubezpieczenia w wartości księgowej brutto (KB)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</si>
  <si>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</si>
  <si>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</si>
  <si>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</si>
  <si>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</si>
  <si>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</si>
  <si>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</si>
  <si>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</si>
  <si>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</si>
  <si>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</si>
  <si>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</si>
  <si>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</si>
  <si>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</si>
  <si>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</si>
  <si>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</si>
  <si>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</si>
  <si>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</si>
  <si>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</si>
  <si>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</si>
  <si>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</si>
  <si>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Rodzaj wartości z polisy</t>
  </si>
  <si>
    <t>Liczba miejsc</t>
  </si>
  <si>
    <t>Pojemność</t>
  </si>
  <si>
    <t>Ładowność</t>
  </si>
  <si>
    <t>Użytkownik</t>
  </si>
  <si>
    <t>Typ, model</t>
  </si>
  <si>
    <t>Marka</t>
  </si>
  <si>
    <t>-</t>
  </si>
  <si>
    <t>Centrala telefoniczna</t>
  </si>
  <si>
    <t>Serwer</t>
  </si>
  <si>
    <t>Projektory</t>
  </si>
  <si>
    <t>Monitoring</t>
  </si>
  <si>
    <t>Urząd Gminy Kamień</t>
  </si>
  <si>
    <t>Szkoła Podstawowa im. św. Jadwigi Królowej w Kamieniu Prusinie</t>
  </si>
  <si>
    <t>Szkoła Podstawowa w Krzywej Wsi</t>
  </si>
  <si>
    <t>Zespół Szkół im. Jana Pawła II w Łowisku</t>
  </si>
  <si>
    <t>Zespół Szkół im. św. Stanisława Kostki w Kamieniu</t>
  </si>
  <si>
    <t>Szkoła Podstawowa w Kamieniu Podlesiu</t>
  </si>
  <si>
    <t>Budynek UG</t>
  </si>
  <si>
    <t>Budynek Administracyjny RGK</t>
  </si>
  <si>
    <t>Wiata przy RGK</t>
  </si>
  <si>
    <t>Garaże murowane</t>
  </si>
  <si>
    <t>Budynek magazynowy (MAREX)</t>
  </si>
  <si>
    <t>Budynek magazynowy (Rębisz, Zybura)</t>
  </si>
  <si>
    <t>Były budynek policji</t>
  </si>
  <si>
    <t>Budynek - lecznica</t>
  </si>
  <si>
    <t>Budynek gospodarczy (lecznica)</t>
  </si>
  <si>
    <t>Szatnia przy stadionie - Łowisko</t>
  </si>
  <si>
    <t>Szatnia przy stadionie - Podlesie</t>
  </si>
  <si>
    <t>Szatnia przy stadionie - Kamien Centr.</t>
  </si>
  <si>
    <t>Skarbnica pamięci</t>
  </si>
  <si>
    <t>Plac utwardzony przed UG</t>
  </si>
  <si>
    <t>Ogrodzenie obok policji</t>
  </si>
  <si>
    <t>Studnia kopana obok policji</t>
  </si>
  <si>
    <t>Szambo obok policji</t>
  </si>
  <si>
    <t>Plac utwardzony przy RGK</t>
  </si>
  <si>
    <t>Ścieżka ZDOŁGA</t>
  </si>
  <si>
    <t>Park Maly Jordan</t>
  </si>
  <si>
    <t>Park Małe Arboretum</t>
  </si>
  <si>
    <t>Stadion Kamień Centrum</t>
  </si>
  <si>
    <t>Stadion Krzywa Wieś</t>
  </si>
  <si>
    <t>Infokiosk</t>
  </si>
  <si>
    <t>Infomat</t>
  </si>
  <si>
    <t>Przełącznik</t>
  </si>
  <si>
    <t>Urządzenie bezpieczeństwa</t>
  </si>
  <si>
    <t>Kosiarka samobieżna</t>
  </si>
  <si>
    <t>Place zabaw Nowy Kamień, siłownia zewnętrzna Arboretum, wyposażenie siłowni</t>
  </si>
  <si>
    <t>RZE8RV8</t>
  </si>
  <si>
    <t>RZE33Y2</t>
  </si>
  <si>
    <t>RZE7RY7</t>
  </si>
  <si>
    <t xml:space="preserve">FIAT </t>
  </si>
  <si>
    <t>DUCATO</t>
  </si>
  <si>
    <t xml:space="preserve">DACIA </t>
  </si>
  <si>
    <t>DUSTER</t>
  </si>
  <si>
    <t>35.</t>
  </si>
  <si>
    <t>36.</t>
  </si>
  <si>
    <t>37.</t>
  </si>
  <si>
    <t>Remiza OSP - Kamień Centrum</t>
  </si>
  <si>
    <t>Remiza OSP - Kamień Podlesie</t>
  </si>
  <si>
    <t>Remiza OSP - Nowy Kamień</t>
  </si>
  <si>
    <t>Remiza OSP - Kamień Błonie</t>
  </si>
  <si>
    <t>Remiza OSP - Łowisko</t>
  </si>
  <si>
    <t>Remiza OSP - Krzywa wieś</t>
  </si>
  <si>
    <t>Zbiornik przeciwpożarowy Nowy Kamień</t>
  </si>
  <si>
    <t>Zbiornik przeciwpożarowy Podlesie</t>
  </si>
  <si>
    <t>Plac utwardzony - wjazd do remizy Krzywa Wieś</t>
  </si>
  <si>
    <t>Ogrodzenie OSP Nowy Kamień</t>
  </si>
  <si>
    <t>REA5856</t>
  </si>
  <si>
    <t>RZE19EE</t>
  </si>
  <si>
    <t>RZE5853</t>
  </si>
  <si>
    <t>RZE2R27</t>
  </si>
  <si>
    <t>RZEAW38</t>
  </si>
  <si>
    <t>REAC010</t>
  </si>
  <si>
    <t>JELCZ</t>
  </si>
  <si>
    <t>STAR</t>
  </si>
  <si>
    <t>FORD</t>
  </si>
  <si>
    <t xml:space="preserve">STAR </t>
  </si>
  <si>
    <t>A200</t>
  </si>
  <si>
    <t>OSP Podlesie</t>
  </si>
  <si>
    <t>OSP Krzywa Wieś</t>
  </si>
  <si>
    <t>OSP Nowy Kamień</t>
  </si>
  <si>
    <t>OSP Kamień Centrum</t>
  </si>
  <si>
    <t>OSP Łowisko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</si>
  <si>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</si>
  <si>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</si>
  <si>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</si>
  <si>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</si>
  <si>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</si>
  <si>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</si>
  <si>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</si>
  <si>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</si>
  <si>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</si>
  <si>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</si>
  <si>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</si>
  <si>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</si>
  <si>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</si>
  <si>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</si>
  <si>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</si>
  <si>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</si>
  <si>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</si>
  <si>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</si>
  <si>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</si>
  <si>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</si>
  <si>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</si>
  <si>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</si>
  <si>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</si>
  <si>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</si>
  <si>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</si>
  <si>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</si>
  <si>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</si>
  <si>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</si>
  <si>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</si>
  <si>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</si>
  <si>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</si>
  <si>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Budynek specjalny przy oczyszczali</t>
  </si>
  <si>
    <t>Stacja uzdatniania wody</t>
  </si>
  <si>
    <t>Studnie Łowisko</t>
  </si>
  <si>
    <t>Sieć wodoc. KamieńDuble-N.Kamień Osiedle</t>
  </si>
  <si>
    <t>Sieć wodoc. Do SUW</t>
  </si>
  <si>
    <t>Linia napowietrzna kablowa do studni Łowisko</t>
  </si>
  <si>
    <t>Sieć wodoc. Łowisko</t>
  </si>
  <si>
    <t>Sieć wodoc. Krzywa Wieś</t>
  </si>
  <si>
    <t>Sieć wodoc. Podlesie</t>
  </si>
  <si>
    <t>Ogrodzenie SUW</t>
  </si>
  <si>
    <t>Studnia SUW</t>
  </si>
  <si>
    <t>Wodociąg do oczyszczalni</t>
  </si>
  <si>
    <t>Zbiornik popłuczyn</t>
  </si>
  <si>
    <t>Dmuchawa</t>
  </si>
  <si>
    <t>Sieć wodoc. Podlesie (1337mb)</t>
  </si>
  <si>
    <t>Sieć wodoc. Krzywa Wieś (1212mb)</t>
  </si>
  <si>
    <t>Oczyszczalnia bud. Głowny (stacja, zbiornik)</t>
  </si>
  <si>
    <t>Oczyszczalnia R1 - bud. Główny (I et.)</t>
  </si>
  <si>
    <t>Sieć kanalizac. sanit. Łowisko</t>
  </si>
  <si>
    <t>Sieć kanalizac. sanit. Krzywa Wieś</t>
  </si>
  <si>
    <t>Sieć kanalizac. sanit. Nowy Kamień</t>
  </si>
  <si>
    <t>Budynek techniczny</t>
  </si>
  <si>
    <t>Przepompownia - Nowy Kamień</t>
  </si>
  <si>
    <t>Ogrodzenie - oczyszczalnia</t>
  </si>
  <si>
    <t>Pompownia PS3 - K. Prusina</t>
  </si>
  <si>
    <t>Pompownia zagr. - K. Prusina</t>
  </si>
  <si>
    <t>Sieć kanalizac. sanit. Kamień - Nowy K.</t>
  </si>
  <si>
    <t>Sieć kanalizac. sanit. Kamień Górka - Prusina - Błonie</t>
  </si>
  <si>
    <t>Pompownie ścieków wraz z rurociągiem tłocznym (5184mb)</t>
  </si>
  <si>
    <t>69.</t>
  </si>
  <si>
    <t>70.</t>
  </si>
  <si>
    <t>Sieć kanalizac. sanit. Podlesie (11 583 mb)</t>
  </si>
  <si>
    <t>Sieć kanalizac. sanit. Krzywa Wieś (8 612 mb)</t>
  </si>
  <si>
    <t>Przyłącza kanalizacyjne 142 szt. (3995mb)</t>
  </si>
  <si>
    <t>Sieć kanalizac. sanit. Podlesie (2210mb)</t>
  </si>
  <si>
    <t>A0707074</t>
  </si>
  <si>
    <t xml:space="preserve">JCB </t>
  </si>
  <si>
    <t>3CX</t>
  </si>
  <si>
    <t>JCB3CXSMC01707074</t>
  </si>
  <si>
    <t>RZEWC29</t>
  </si>
  <si>
    <t>VEGA</t>
  </si>
  <si>
    <t>47HP</t>
  </si>
  <si>
    <t>ciągnik rolniczy</t>
  </si>
  <si>
    <t>1905</t>
  </si>
  <si>
    <t>Gmina Kamień</t>
  </si>
  <si>
    <t>OSP Kamień Błonie</t>
  </si>
  <si>
    <t>RZE1W10</t>
  </si>
  <si>
    <t>ZETOR</t>
  </si>
  <si>
    <t>PROXIMA 85 P3 F43</t>
  </si>
  <si>
    <t>000P3F4J37MS03948</t>
  </si>
  <si>
    <t>RZEE14Y2</t>
  </si>
  <si>
    <t>PRONAR</t>
  </si>
  <si>
    <t>T653</t>
  </si>
  <si>
    <t>SZB6530XXA1X05392</t>
  </si>
  <si>
    <t>przyczepa</t>
  </si>
  <si>
    <t>autobus</t>
  </si>
  <si>
    <t>RZE15Y2</t>
  </si>
  <si>
    <t>SZB6530XXA1X05295</t>
  </si>
  <si>
    <t>STIM</t>
  </si>
  <si>
    <t>P075 S75Z 25182308N</t>
  </si>
  <si>
    <t>SYAP0759000003517</t>
  </si>
  <si>
    <t>RZE16Y2</t>
  </si>
  <si>
    <t>ROM</t>
  </si>
  <si>
    <t>SMART</t>
  </si>
  <si>
    <t>XL9RM302010035028</t>
  </si>
  <si>
    <t>WF0XXXTTFX8C20188</t>
  </si>
  <si>
    <t>TRANSIT VAN 350 M 2.4 TDCI 100KM</t>
  </si>
  <si>
    <t>070731</t>
  </si>
  <si>
    <t>0001421</t>
  </si>
  <si>
    <t>014520</t>
  </si>
  <si>
    <t>055325</t>
  </si>
  <si>
    <t>3112308</t>
  </si>
  <si>
    <t>osobowy</t>
  </si>
  <si>
    <t>DMC 1875</t>
  </si>
  <si>
    <t>UU1HSDADG51026611</t>
  </si>
  <si>
    <t>AUTOSAN</t>
  </si>
  <si>
    <t>TRAMP 2 EURO 3 A0909L</t>
  </si>
  <si>
    <t>SUASW3RAP4S680490</t>
  </si>
  <si>
    <t>RZE34Y2</t>
  </si>
  <si>
    <t>GNIOTPOL</t>
  </si>
  <si>
    <t>G0713 PTM A24BB</t>
  </si>
  <si>
    <t>SY9M244BAABGK1007</t>
  </si>
  <si>
    <t>cegła, pustak</t>
  </si>
  <si>
    <t>żelbeton</t>
  </si>
  <si>
    <t>drewniano-blaszane</t>
  </si>
  <si>
    <t>blacha</t>
  </si>
  <si>
    <t>Boisko szkolne</t>
  </si>
  <si>
    <t>Ogrodzenia</t>
  </si>
  <si>
    <t>Plac zabaw</t>
  </si>
  <si>
    <t>cegła, kratówka, styropian</t>
  </si>
  <si>
    <t>żelbeton, metal, płyty regips</t>
  </si>
  <si>
    <t>metal</t>
  </si>
  <si>
    <t>płyty dachowe warstwowe</t>
  </si>
  <si>
    <t>Ogrodzenie</t>
  </si>
  <si>
    <t>Kosiarka spalinowa trakt.</t>
  </si>
  <si>
    <t>Zespół budynków z salą gimnastyczną</t>
  </si>
  <si>
    <t>1969 + 2011</t>
  </si>
  <si>
    <t>drewno, blacha</t>
  </si>
  <si>
    <t>Przedszkole</t>
  </si>
  <si>
    <t>Kosiarka traktorowa</t>
  </si>
  <si>
    <t>Budynek szkoły</t>
  </si>
  <si>
    <t>Budynek remizo-szkoły</t>
  </si>
  <si>
    <t>drewno</t>
  </si>
  <si>
    <t>eternit</t>
  </si>
  <si>
    <t>cegła, beton</t>
  </si>
  <si>
    <t>stal, drewno</t>
  </si>
  <si>
    <t xml:space="preserve">Plac zabaw </t>
  </si>
  <si>
    <t>Dom nauczyciela</t>
  </si>
  <si>
    <t>drewniana, metalowa</t>
  </si>
  <si>
    <t>Boisko z trawy syntetycznej</t>
  </si>
  <si>
    <t>Dźwig osobowy</t>
  </si>
  <si>
    <t>KB</t>
  </si>
  <si>
    <t>71.</t>
  </si>
  <si>
    <t>Centrum Kultury</t>
  </si>
  <si>
    <t>Budynek szkolny z salą gimnastyczną</t>
  </si>
  <si>
    <t>cegła</t>
  </si>
  <si>
    <t>pustak</t>
  </si>
  <si>
    <t>Projektor z tablicą interaktywną</t>
  </si>
  <si>
    <t>Projektory z tablicą interaktywną</t>
  </si>
  <si>
    <t>Zestawy multimedialne</t>
  </si>
  <si>
    <t>Szkoła Podstawowa im. Św. Floriana w Kamieniu Podlesiu</t>
  </si>
  <si>
    <t>72.</t>
  </si>
  <si>
    <t>Budynek Nowy Kamień 30</t>
  </si>
  <si>
    <t xml:space="preserve">specjalny </t>
  </si>
  <si>
    <t xml:space="preserve">Gminny Zespół Ekonomiczno-Administracyjny Szkół w Kamieniu </t>
  </si>
  <si>
    <t xml:space="preserve">Środowiskowy Dom Samopomocy </t>
  </si>
  <si>
    <t>Gminny Ośrodek Pomocy Społecznej</t>
  </si>
  <si>
    <t>Jendostka użytkuje mienie i budynek Urzedu Gminy.</t>
  </si>
  <si>
    <t>RZEKX95</t>
  </si>
  <si>
    <t>do 3,5 t</t>
  </si>
  <si>
    <t>ZFA25000001743588</t>
  </si>
  <si>
    <t>RZEAU92</t>
  </si>
  <si>
    <t xml:space="preserve">Volkswagen </t>
  </si>
  <si>
    <t>Transporter</t>
  </si>
  <si>
    <t>Brak danych</t>
  </si>
  <si>
    <t>WV2ZZZ7HZ9H048117</t>
  </si>
  <si>
    <t>ŚDS/ Gmina Kamień</t>
  </si>
  <si>
    <t>RZE2Y24</t>
  </si>
  <si>
    <t xml:space="preserve">Thule </t>
  </si>
  <si>
    <t>Trailers</t>
  </si>
  <si>
    <t>UH2000A4X8P239906</t>
  </si>
  <si>
    <t>ŚDS/ GOPS</t>
  </si>
  <si>
    <t xml:space="preserve">brak danych </t>
  </si>
  <si>
    <t>Murowane pozostałe</t>
  </si>
  <si>
    <t>Blacha/balchodachówka</t>
  </si>
  <si>
    <t>RZE1UA8</t>
  </si>
  <si>
    <t>Motor</t>
  </si>
  <si>
    <t>RX 5RM MAX</t>
  </si>
  <si>
    <t>skuter</t>
  </si>
  <si>
    <t>LBYGY02A0CY051986</t>
  </si>
  <si>
    <t>GOPS</t>
  </si>
  <si>
    <t>Budowle, wyposażenie i urządzenia</t>
  </si>
  <si>
    <t>Budynek ŚDS (część budynku 410,33 użytkowana przez Szkołę Muzyczną)</t>
  </si>
  <si>
    <t>Podsumowanie</t>
  </si>
  <si>
    <t xml:space="preserve">L. p. </t>
  </si>
  <si>
    <t>Budynki i budowle</t>
  </si>
  <si>
    <t>Razem:</t>
  </si>
  <si>
    <t>Budynek szkoły z łącznikiem*</t>
  </si>
  <si>
    <t>Sala gimnastyczna*</t>
  </si>
  <si>
    <t>*wartosć podana przez zamawiającego</t>
  </si>
  <si>
    <t>x</t>
  </si>
  <si>
    <t>b.d.</t>
  </si>
  <si>
    <t>Jednostka użytkuje budynek Urzędu Gminy.</t>
  </si>
  <si>
    <t>Jednostka użytkuje budynek Urzedu Gminy.</t>
  </si>
  <si>
    <t xml:space="preserve">Przedmiot ubezpieczenia </t>
  </si>
  <si>
    <t xml:space="preserve">Sprzęt elektroniczny przenośny </t>
  </si>
  <si>
    <t xml:space="preserve">Załącznik nr 1d do SIWZ, Zakładka nr 2 wykaz mienia do ubezpieczenia sprzętu elektronicznego </t>
  </si>
  <si>
    <t>Załącznik nr 1d do SIWZ, Zakładka nr 1 wykaz mienia do ubezpieczenia od wszystkich ryzyk</t>
  </si>
  <si>
    <t>Załącznik nr 1d do SIWZ, Zakładka nr 3 wykaz pojazdów</t>
  </si>
  <si>
    <t>29.09.2016 28.09.2018</t>
  </si>
  <si>
    <t>10.05.2017 09.05.2019</t>
  </si>
  <si>
    <t>09.09.2016 08.09.2018</t>
  </si>
  <si>
    <t>01.01.2017 31.12.2018</t>
  </si>
  <si>
    <t>Okres AS (bezpłatny)</t>
  </si>
  <si>
    <t>16.01.2017 15.01.2019</t>
  </si>
  <si>
    <t>29.10.2016 28.10.2018</t>
  </si>
  <si>
    <t>02.08.2017 01.08.2019</t>
  </si>
  <si>
    <t>27.11.2016 26.11.2018</t>
  </si>
  <si>
    <t>21.09.2017 20.09.2019</t>
  </si>
  <si>
    <t>20.12.2016 19.12.2018</t>
  </si>
  <si>
    <t>21.09.2016 20.09.2018</t>
  </si>
  <si>
    <t>17.10.2016 16.10.2018</t>
  </si>
  <si>
    <t>20.10.2016 19.10.2018</t>
  </si>
  <si>
    <t>25.06.2017 24.06.2019</t>
  </si>
  <si>
    <t>Rodzaj ubezpieczenia </t>
  </si>
  <si>
    <t>Liczba szkód</t>
  </si>
  <si>
    <t>Rezerwy</t>
  </si>
  <si>
    <t>Wypłaty</t>
  </si>
  <si>
    <t>Razem</t>
  </si>
  <si>
    <t>Mienie od ognia i innych zdarzeń losowych</t>
  </si>
  <si>
    <t>Mienie od kradzieży z włamaniem i rabunku</t>
  </si>
  <si>
    <t>Przedmioty szklane od stłuczenia</t>
  </si>
  <si>
    <t>Odpowiedzialność cywilna</t>
  </si>
  <si>
    <t>Sprzęt elektroniczny</t>
  </si>
  <si>
    <t>Ubezpieczenia komunikacyjne OC</t>
  </si>
  <si>
    <t>Ubezpieczenia komunikacyjne AC</t>
  </si>
  <si>
    <t>Ubezpieczenia komunikacyjne NNW</t>
  </si>
  <si>
    <t>Ubezpieczenie NNW OSP</t>
  </si>
  <si>
    <t>Ubezpieczenie NNW</t>
  </si>
  <si>
    <t xml:space="preserve">Załącznik nr 1d do SIWZ  - Zakładka nr 4 - Dotychczsowy przebieg ubezpieczeń </t>
  </si>
  <si>
    <t xml:space="preserve">Załacznik nr 1d do SIWZ - Zakładka nr 5 - Wykaz zabezpieczeń przeciwpożarowych i przeciwkradzieżwoych </t>
  </si>
  <si>
    <t>L.p.</t>
  </si>
  <si>
    <t>Jednostka</t>
  </si>
  <si>
    <t>Zabezpieczenia przeciwpożarowe i przeciwkradzieżowe</t>
  </si>
  <si>
    <t>Urząd Gminy</t>
  </si>
  <si>
    <t xml:space="preserve">zgodne z przepisami o ochronie przeciwpożarowej, gaśnice, co najmniej 2 zamki w drzwiach zewnętrznych, </t>
  </si>
  <si>
    <t xml:space="preserve">jednostak zlokalizowana w Urzędzie Gminy </t>
  </si>
  <si>
    <t>zgodne z przepisami o ochronie przeciwpożarowej, gaśnice, co najmniej 2 zamki w drzwiach zewnętrznych</t>
  </si>
  <si>
    <t xml:space="preserve">Gminny Zespół Ekonomiczno – Administracyjny Szkół w Kamieniu </t>
  </si>
  <si>
    <t xml:space="preserve">W pozostałych ryyzkach brak szkód, zgodnei z zaświadczeniem od dotychczasowych ubezpieczycieli.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</si>
</sst>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0"/>
      <color indexed="8"/>
      <name val="Cambria"/>
      <family val="1"/>
      <charset val="238"/>
      <scheme val="maj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4">
    <xf numFmtId="0" fontId="0" fillId="0" borderId="0" xfId="0"/>
    <xf numFmtId="0" fontId="1" fillId="0" borderId="0" xfId="2" applyFont="1" applyBorder="1"/>
    <xf numFmtId="8" fontId="1" fillId="0" borderId="0" xfId="2" applyNumberFormat="1" applyFont="1" applyBorder="1" applyAlignment="1">
      <alignment vertical="center"/>
    </xf>
    <xf numFmtId="0" fontId="1" fillId="0" borderId="0" xfId="2" applyFont="1" applyBorder="1" applyAlignment="1">
      <alignment vertical="center"/>
    </xf>
    <xf numFmtId="0" fontId="1" fillId="0" borderId="21" xfId="2" applyFont="1" applyBorder="1"/>
    <xf numFmtId="0" fontId="6" fillId="0" borderId="13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vertical="center" wrapText="1"/>
    </xf>
    <xf numFmtId="164" fontId="6" fillId="4" borderId="13" xfId="1" applyNumberFormat="1" applyFont="1" applyFill="1" applyBorder="1" applyAlignment="1">
      <alignment vertical="center"/>
    </xf>
    <xf numFmtId="2" fontId="6" fillId="4" borderId="13" xfId="1" applyNumberFormat="1" applyFont="1" applyFill="1" applyBorder="1" applyAlignment="1">
      <alignment horizontal="center" vertical="center"/>
    </xf>
    <xf numFmtId="2" fontId="6" fillId="2" borderId="13" xfId="1" applyNumberFormat="1" applyFont="1" applyFill="1" applyBorder="1" applyAlignment="1">
      <alignment horizontal="center" vertical="center"/>
    </xf>
    <xf numFmtId="0" fontId="6" fillId="0" borderId="13" xfId="1" applyNumberFormat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vertical="center" wrapText="1"/>
    </xf>
    <xf numFmtId="164" fontId="6" fillId="4" borderId="14" xfId="1" applyNumberFormat="1" applyFont="1" applyFill="1" applyBorder="1" applyAlignment="1">
      <alignment vertical="center"/>
    </xf>
    <xf numFmtId="164" fontId="6" fillId="4" borderId="14" xfId="1" applyNumberFormat="1" applyFont="1" applyFill="1" applyBorder="1" applyAlignment="1">
      <alignment horizontal="right" vertical="center"/>
    </xf>
    <xf numFmtId="2" fontId="6" fillId="4" borderId="14" xfId="1" applyNumberFormat="1" applyFont="1" applyFill="1" applyBorder="1" applyAlignment="1">
      <alignment horizontal="center" vertical="center"/>
    </xf>
    <xf numFmtId="2" fontId="6" fillId="2" borderId="14" xfId="1" applyNumberFormat="1" applyFont="1" applyFill="1" applyBorder="1" applyAlignment="1">
      <alignment horizontal="center" vertical="center"/>
    </xf>
    <xf numFmtId="0" fontId="6" fillId="0" borderId="14" xfId="1" applyNumberFormat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vertical="center" wrapText="1"/>
    </xf>
    <xf numFmtId="164" fontId="6" fillId="4" borderId="24" xfId="1" applyNumberFormat="1" applyFont="1" applyFill="1" applyBorder="1" applyAlignment="1">
      <alignment horizontal="right" vertical="center"/>
    </xf>
    <xf numFmtId="2" fontId="6" fillId="4" borderId="24" xfId="1" applyNumberFormat="1" applyFont="1" applyFill="1" applyBorder="1" applyAlignment="1">
      <alignment horizontal="center" vertical="center"/>
    </xf>
    <xf numFmtId="2" fontId="6" fillId="2" borderId="24" xfId="1" applyNumberFormat="1" applyFont="1" applyFill="1" applyBorder="1" applyAlignment="1">
      <alignment horizontal="center" vertical="center"/>
    </xf>
    <xf numFmtId="0" fontId="6" fillId="0" borderId="24" xfId="1" applyNumberFormat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vertical="center" wrapText="1"/>
    </xf>
    <xf numFmtId="2" fontId="6" fillId="4" borderId="16" xfId="1" applyNumberFormat="1" applyFont="1" applyFill="1" applyBorder="1" applyAlignment="1">
      <alignment horizontal="center" vertical="center"/>
    </xf>
    <xf numFmtId="2" fontId="6" fillId="2" borderId="16" xfId="1" applyNumberFormat="1" applyFont="1" applyFill="1" applyBorder="1" applyAlignment="1">
      <alignment horizontal="center" vertical="center"/>
    </xf>
    <xf numFmtId="0" fontId="6" fillId="0" borderId="16" xfId="1" applyNumberFormat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 wrapText="1"/>
    </xf>
    <xf numFmtId="0" fontId="6" fillId="0" borderId="0" xfId="1" applyFont="1" applyBorder="1"/>
    <xf numFmtId="0" fontId="6" fillId="0" borderId="0" xfId="1" applyFont="1" applyFill="1" applyBorder="1" applyAlignment="1">
      <alignment vertical="center" wrapText="1"/>
    </xf>
    <xf numFmtId="0" fontId="6" fillId="2" borderId="0" xfId="1" applyFont="1" applyFill="1" applyBorder="1"/>
    <xf numFmtId="0" fontId="6" fillId="0" borderId="0" xfId="1" applyFont="1" applyBorder="1" applyAlignment="1">
      <alignment wrapText="1"/>
    </xf>
    <xf numFmtId="164" fontId="6" fillId="0" borderId="13" xfId="1" applyNumberFormat="1" applyFont="1" applyFill="1" applyBorder="1" applyAlignment="1">
      <alignment horizontal="right" vertical="center"/>
    </xf>
    <xf numFmtId="2" fontId="6" fillId="0" borderId="13" xfId="1" applyNumberFormat="1" applyFont="1" applyFill="1" applyBorder="1" applyAlignment="1">
      <alignment horizontal="center" vertical="center"/>
    </xf>
    <xf numFmtId="164" fontId="6" fillId="0" borderId="14" xfId="1" applyNumberFormat="1" applyFont="1" applyFill="1" applyBorder="1" applyAlignment="1">
      <alignment horizontal="right" vertical="center"/>
    </xf>
    <xf numFmtId="2" fontId="6" fillId="0" borderId="14" xfId="1" applyNumberFormat="1" applyFont="1" applyFill="1" applyBorder="1" applyAlignment="1">
      <alignment horizontal="center" vertical="center"/>
    </xf>
    <xf numFmtId="164" fontId="6" fillId="0" borderId="24" xfId="1" applyNumberFormat="1" applyFont="1" applyFill="1" applyBorder="1" applyAlignment="1">
      <alignment horizontal="right" vertical="center"/>
    </xf>
    <xf numFmtId="2" fontId="6" fillId="0" borderId="24" xfId="1" applyNumberFormat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164" fontId="6" fillId="0" borderId="16" xfId="1" applyNumberFormat="1" applyFont="1" applyFill="1" applyBorder="1" applyAlignment="1">
      <alignment horizontal="right" vertical="center"/>
    </xf>
    <xf numFmtId="2" fontId="6" fillId="0" borderId="1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2" fontId="6" fillId="2" borderId="24" xfId="1" applyNumberFormat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6" fillId="0" borderId="0" xfId="1" applyNumberFormat="1" applyFont="1" applyFill="1" applyBorder="1" applyAlignment="1">
      <alignment horizontal="center" vertical="center"/>
    </xf>
    <xf numFmtId="0" fontId="6" fillId="0" borderId="25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164" fontId="7" fillId="0" borderId="0" xfId="0" applyNumberFormat="1" applyFont="1" applyBorder="1" applyAlignment="1">
      <alignment wrapText="1"/>
    </xf>
    <xf numFmtId="164" fontId="7" fillId="0" borderId="0" xfId="0" applyNumberFormat="1" applyFont="1" applyBorder="1"/>
    <xf numFmtId="0" fontId="7" fillId="0" borderId="0" xfId="0" applyFont="1" applyFill="1" applyBorder="1"/>
    <xf numFmtId="0" fontId="7" fillId="2" borderId="0" xfId="0" applyFont="1" applyFill="1" applyBorder="1"/>
    <xf numFmtId="0" fontId="5" fillId="5" borderId="1" xfId="1" applyFont="1" applyFill="1" applyBorder="1" applyAlignment="1">
      <alignment horizontal="center" vertical="center"/>
    </xf>
    <xf numFmtId="0" fontId="5" fillId="5" borderId="4" xfId="1" applyFont="1" applyFill="1" applyBorder="1" applyAlignment="1">
      <alignment horizontal="left" vertical="center" wrapText="1"/>
    </xf>
    <xf numFmtId="164" fontId="6" fillId="5" borderId="4" xfId="1" applyNumberFormat="1" applyFont="1" applyFill="1" applyBorder="1" applyAlignment="1">
      <alignment horizontal="right" vertical="center"/>
    </xf>
    <xf numFmtId="2" fontId="6" fillId="5" borderId="4" xfId="1" applyNumberFormat="1" applyFont="1" applyFill="1" applyBorder="1" applyAlignment="1">
      <alignment horizontal="center" vertical="center"/>
    </xf>
    <xf numFmtId="0" fontId="6" fillId="5" borderId="5" xfId="1" applyNumberFormat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2" fontId="5" fillId="5" borderId="6" xfId="1" applyNumberFormat="1" applyFont="1" applyFill="1" applyBorder="1" applyAlignment="1">
      <alignment horizontal="center" vertical="center" wrapText="1"/>
    </xf>
    <xf numFmtId="2" fontId="5" fillId="5" borderId="6" xfId="0" applyNumberFormat="1" applyFont="1" applyFill="1" applyBorder="1" applyAlignment="1">
      <alignment horizontal="center" vertical="center" wrapText="1"/>
    </xf>
    <xf numFmtId="0" fontId="5" fillId="5" borderId="6" xfId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5" borderId="6" xfId="2" applyFont="1" applyFill="1" applyBorder="1" applyAlignment="1">
      <alignment horizontal="center" vertical="center"/>
    </xf>
    <xf numFmtId="0" fontId="5" fillId="5" borderId="6" xfId="2" applyFont="1" applyFill="1" applyBorder="1" applyAlignment="1">
      <alignment horizontal="center" vertical="center" wrapText="1"/>
    </xf>
    <xf numFmtId="49" fontId="5" fillId="5" borderId="6" xfId="2" applyNumberFormat="1" applyFont="1" applyFill="1" applyBorder="1" applyAlignment="1">
      <alignment horizontal="center" vertical="center" wrapText="1"/>
    </xf>
    <xf numFmtId="44" fontId="5" fillId="5" borderId="6" xfId="4" applyFont="1" applyFill="1" applyBorder="1" applyAlignment="1">
      <alignment horizontal="center" vertical="center"/>
    </xf>
    <xf numFmtId="0" fontId="10" fillId="0" borderId="0" xfId="0" applyFont="1"/>
    <xf numFmtId="0" fontId="8" fillId="5" borderId="39" xfId="0" applyFont="1" applyFill="1" applyBorder="1" applyAlignment="1">
      <alignment wrapText="1"/>
    </xf>
    <xf numFmtId="0" fontId="8" fillId="5" borderId="40" xfId="0" applyFont="1" applyFill="1" applyBorder="1" applyAlignment="1">
      <alignment wrapText="1"/>
    </xf>
    <xf numFmtId="0" fontId="8" fillId="5" borderId="41" xfId="0" applyFont="1" applyFill="1" applyBorder="1" applyAlignment="1">
      <alignment horizontal="center" wrapText="1"/>
    </xf>
    <xf numFmtId="0" fontId="7" fillId="0" borderId="37" xfId="0" applyFont="1" applyBorder="1" applyAlignment="1">
      <alignment wrapText="1"/>
    </xf>
    <xf numFmtId="0" fontId="7" fillId="0" borderId="34" xfId="0" applyFont="1" applyBorder="1" applyAlignment="1">
      <alignment wrapText="1"/>
    </xf>
    <xf numFmtId="44" fontId="8" fillId="0" borderId="38" xfId="0" applyNumberFormat="1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8" xfId="0" applyFont="1" applyBorder="1" applyAlignment="1">
      <alignment wrapText="1"/>
    </xf>
    <xf numFmtId="44" fontId="8" fillId="0" borderId="9" xfId="0" applyNumberFormat="1" applyFont="1" applyBorder="1" applyAlignment="1">
      <alignment wrapText="1"/>
    </xf>
    <xf numFmtId="44" fontId="8" fillId="5" borderId="43" xfId="0" applyNumberFormat="1" applyFont="1" applyFill="1" applyBorder="1" applyAlignment="1">
      <alignment wrapText="1"/>
    </xf>
    <xf numFmtId="0" fontId="6" fillId="0" borderId="20" xfId="1" applyFont="1" applyFill="1" applyBorder="1" applyAlignment="1">
      <alignment horizontal="center" vertical="center" wrapText="1"/>
    </xf>
    <xf numFmtId="164" fontId="6" fillId="9" borderId="16" xfId="1" applyNumberFormat="1" applyFont="1" applyFill="1" applyBorder="1" applyAlignment="1">
      <alignment horizontal="right" vertical="center"/>
    </xf>
    <xf numFmtId="44" fontId="6" fillId="9" borderId="14" xfId="5" applyFont="1" applyFill="1" applyBorder="1" applyAlignment="1">
      <alignment horizontal="center" vertical="center" wrapText="1"/>
    </xf>
    <xf numFmtId="164" fontId="6" fillId="9" borderId="24" xfId="1" applyNumberFormat="1" applyFont="1" applyFill="1" applyBorder="1" applyAlignment="1">
      <alignment horizontal="right" vertical="center"/>
    </xf>
    <xf numFmtId="164" fontId="6" fillId="9" borderId="14" xfId="1" applyNumberFormat="1" applyFont="1" applyFill="1" applyBorder="1" applyAlignment="1">
      <alignment horizontal="right" vertical="center"/>
    </xf>
    <xf numFmtId="164" fontId="6" fillId="9" borderId="14" xfId="1" applyNumberFormat="1" applyFont="1" applyFill="1" applyBorder="1" applyAlignment="1">
      <alignment vertical="center"/>
    </xf>
    <xf numFmtId="0" fontId="10" fillId="0" borderId="0" xfId="0" applyFont="1" applyBorder="1"/>
    <xf numFmtId="0" fontId="11" fillId="0" borderId="0" xfId="0" applyFont="1" applyBorder="1"/>
    <xf numFmtId="0" fontId="5" fillId="5" borderId="17" xfId="2" applyFont="1" applyFill="1" applyBorder="1" applyAlignment="1">
      <alignment horizontal="center" vertical="center"/>
    </xf>
    <xf numFmtId="0" fontId="5" fillId="5" borderId="11" xfId="2" applyFont="1" applyFill="1" applyBorder="1" applyAlignment="1">
      <alignment horizontal="center" vertical="center"/>
    </xf>
    <xf numFmtId="0" fontId="5" fillId="5" borderId="12" xfId="2" applyFont="1" applyFill="1" applyBorder="1" applyAlignment="1">
      <alignment horizontal="center" vertical="center"/>
    </xf>
    <xf numFmtId="0" fontId="12" fillId="0" borderId="0" xfId="0" applyFont="1" applyBorder="1"/>
    <xf numFmtId="0" fontId="6" fillId="0" borderId="18" xfId="2" applyFont="1" applyBorder="1" applyAlignment="1">
      <alignment horizontal="center" vertical="center"/>
    </xf>
    <xf numFmtId="0" fontId="6" fillId="0" borderId="7" xfId="2" applyFont="1" applyBorder="1" applyAlignment="1">
      <alignment vertical="center"/>
    </xf>
    <xf numFmtId="164" fontId="6" fillId="0" borderId="19" xfId="2" applyNumberFormat="1" applyFont="1" applyFill="1" applyBorder="1" applyAlignment="1">
      <alignment vertical="center"/>
    </xf>
    <xf numFmtId="0" fontId="6" fillId="0" borderId="7" xfId="2" applyFont="1" applyFill="1" applyBorder="1" applyAlignment="1">
      <alignment vertical="center"/>
    </xf>
    <xf numFmtId="164" fontId="6" fillId="3" borderId="19" xfId="2" applyNumberFormat="1" applyFont="1" applyFill="1" applyBorder="1" applyAlignment="1">
      <alignment vertical="center"/>
    </xf>
    <xf numFmtId="0" fontId="6" fillId="0" borderId="28" xfId="2" applyFont="1" applyBorder="1" applyAlignment="1">
      <alignment horizontal="center" vertical="center"/>
    </xf>
    <xf numFmtId="0" fontId="6" fillId="0" borderId="8" xfId="2" applyFont="1" applyBorder="1" applyAlignment="1">
      <alignment vertical="center"/>
    </xf>
    <xf numFmtId="164" fontId="6" fillId="3" borderId="9" xfId="2" applyNumberFormat="1" applyFont="1" applyFill="1" applyBorder="1" applyAlignment="1">
      <alignment vertical="center"/>
    </xf>
    <xf numFmtId="0" fontId="12" fillId="0" borderId="25" xfId="0" applyFont="1" applyBorder="1"/>
    <xf numFmtId="0" fontId="6" fillId="0" borderId="10" xfId="2" applyFont="1" applyBorder="1" applyAlignment="1">
      <alignment horizontal="center" vertical="center"/>
    </xf>
    <xf numFmtId="164" fontId="6" fillId="0" borderId="22" xfId="2" applyNumberFormat="1" applyFont="1" applyFill="1" applyBorder="1" applyAlignment="1">
      <alignment vertical="center"/>
    </xf>
    <xf numFmtId="164" fontId="6" fillId="3" borderId="32" xfId="2" applyNumberFormat="1" applyFont="1" applyFill="1" applyBorder="1" applyAlignment="1">
      <alignment vertical="center"/>
    </xf>
    <xf numFmtId="0" fontId="8" fillId="5" borderId="6" xfId="0" applyFont="1" applyFill="1" applyBorder="1"/>
    <xf numFmtId="164" fontId="8" fillId="0" borderId="6" xfId="0" applyNumberFormat="1" applyFont="1" applyBorder="1"/>
    <xf numFmtId="0" fontId="7" fillId="0" borderId="17" xfId="0" applyFont="1" applyBorder="1"/>
    <xf numFmtId="0" fontId="7" fillId="0" borderId="11" xfId="0" applyFont="1" applyBorder="1"/>
    <xf numFmtId="164" fontId="7" fillId="0" borderId="12" xfId="0" applyNumberFormat="1" applyFont="1" applyBorder="1"/>
    <xf numFmtId="0" fontId="7" fillId="0" borderId="28" xfId="0" applyFont="1" applyBorder="1"/>
    <xf numFmtId="0" fontId="7" fillId="0" borderId="8" xfId="0" applyFont="1" applyBorder="1"/>
    <xf numFmtId="164" fontId="7" fillId="10" borderId="9" xfId="0" applyNumberFormat="1" applyFont="1" applyFill="1" applyBorder="1"/>
    <xf numFmtId="0" fontId="6" fillId="0" borderId="17" xfId="2" applyFont="1" applyFill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/>
    </xf>
    <xf numFmtId="49" fontId="6" fillId="0" borderId="11" xfId="2" applyNumberFormat="1" applyFont="1" applyFill="1" applyBorder="1" applyAlignment="1">
      <alignment horizontal="center" vertical="center" wrapText="1"/>
    </xf>
    <xf numFmtId="44" fontId="6" fillId="0" borderId="11" xfId="4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6" fillId="4" borderId="18" xfId="2" applyFont="1" applyFill="1" applyBorder="1" applyAlignment="1">
      <alignment horizontal="center" vertical="center"/>
    </xf>
    <xf numFmtId="0" fontId="6" fillId="4" borderId="7" xfId="2" applyFont="1" applyFill="1" applyBorder="1" applyAlignment="1">
      <alignment horizontal="center" vertical="center"/>
    </xf>
    <xf numFmtId="0" fontId="6" fillId="4" borderId="7" xfId="2" applyFont="1" applyFill="1" applyBorder="1" applyAlignment="1">
      <alignment horizontal="center" vertical="center" wrapText="1"/>
    </xf>
    <xf numFmtId="49" fontId="6" fillId="4" borderId="7" xfId="2" applyNumberFormat="1" applyFont="1" applyFill="1" applyBorder="1" applyAlignment="1">
      <alignment horizontal="center" vertical="center"/>
    </xf>
    <xf numFmtId="49" fontId="6" fillId="4" borderId="7" xfId="2" applyNumberFormat="1" applyFont="1" applyFill="1" applyBorder="1" applyAlignment="1">
      <alignment horizontal="center" vertical="center" wrapText="1"/>
    </xf>
    <xf numFmtId="44" fontId="6" fillId="4" borderId="7" xfId="4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/>
    </xf>
    <xf numFmtId="49" fontId="6" fillId="0" borderId="7" xfId="2" applyNumberFormat="1" applyFont="1" applyFill="1" applyBorder="1" applyAlignment="1">
      <alignment horizontal="center" vertical="center" wrapText="1"/>
    </xf>
    <xf numFmtId="44" fontId="6" fillId="0" borderId="7" xfId="4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44" fontId="6" fillId="0" borderId="7" xfId="4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4" fontId="7" fillId="0" borderId="7" xfId="5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44" fontId="7" fillId="0" borderId="8" xfId="5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vertical="center"/>
    </xf>
    <xf numFmtId="0" fontId="6" fillId="4" borderId="14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4" xfId="0" applyFont="1" applyBorder="1"/>
    <xf numFmtId="0" fontId="7" fillId="0" borderId="0" xfId="0" applyFont="1"/>
    <xf numFmtId="0" fontId="14" fillId="0" borderId="17" xfId="0" applyFont="1" applyBorder="1" applyAlignment="1">
      <alignment vertical="center" wrapText="1"/>
    </xf>
    <xf numFmtId="0" fontId="14" fillId="0" borderId="11" xfId="0" applyFont="1" applyBorder="1" applyAlignment="1">
      <alignment vertical="center"/>
    </xf>
    <xf numFmtId="44" fontId="14" fillId="0" borderId="11" xfId="5" applyFont="1" applyBorder="1" applyAlignment="1">
      <alignment horizontal="right" vertical="center"/>
    </xf>
    <xf numFmtId="44" fontId="14" fillId="0" borderId="12" xfId="5" applyFont="1" applyBorder="1" applyAlignment="1">
      <alignment horizontal="right" vertical="center"/>
    </xf>
    <xf numFmtId="0" fontId="14" fillId="0" borderId="18" xfId="0" applyFont="1" applyBorder="1" applyAlignment="1">
      <alignment vertical="center" wrapText="1"/>
    </xf>
    <xf numFmtId="0" fontId="14" fillId="0" borderId="7" xfId="0" applyFont="1" applyBorder="1" applyAlignment="1">
      <alignment vertical="center"/>
    </xf>
    <xf numFmtId="44" fontId="14" fillId="0" borderId="7" xfId="5" applyFont="1" applyBorder="1" applyAlignment="1">
      <alignment horizontal="right" vertical="center"/>
    </xf>
    <xf numFmtId="44" fontId="14" fillId="0" borderId="19" xfId="5" applyFont="1" applyBorder="1" applyAlignment="1">
      <alignment horizontal="right" vertical="center"/>
    </xf>
    <xf numFmtId="0" fontId="14" fillId="0" borderId="28" xfId="0" applyFont="1" applyBorder="1" applyAlignment="1">
      <alignment vertical="center" wrapText="1"/>
    </xf>
    <xf numFmtId="0" fontId="14" fillId="0" borderId="8" xfId="0" applyFont="1" applyBorder="1" applyAlignment="1">
      <alignment vertical="center"/>
    </xf>
    <xf numFmtId="44" fontId="14" fillId="0" borderId="8" xfId="5" applyFont="1" applyBorder="1" applyAlignment="1">
      <alignment horizontal="right" vertical="center"/>
    </xf>
    <xf numFmtId="44" fontId="14" fillId="0" borderId="9" xfId="5" applyFont="1" applyBorder="1" applyAlignment="1">
      <alignment horizontal="right" vertical="center"/>
    </xf>
    <xf numFmtId="0" fontId="13" fillId="8" borderId="28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/>
    </xf>
    <xf numFmtId="0" fontId="13" fillId="8" borderId="9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5" fillId="6" borderId="23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left" vertical="center"/>
    </xf>
    <xf numFmtId="0" fontId="5" fillId="4" borderId="11" xfId="6" applyFont="1" applyFill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5" fillId="4" borderId="7" xfId="6" applyFont="1" applyFill="1" applyBorder="1" applyAlignment="1">
      <alignment horizontal="left" vertical="center"/>
    </xf>
    <xf numFmtId="0" fontId="15" fillId="0" borderId="7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/>
    </xf>
    <xf numFmtId="0" fontId="8" fillId="5" borderId="35" xfId="0" applyFont="1" applyFill="1" applyBorder="1" applyAlignment="1">
      <alignment horizontal="center" wrapText="1"/>
    </xf>
    <xf numFmtId="0" fontId="8" fillId="5" borderId="42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8" fillId="5" borderId="5" xfId="0" applyFont="1" applyFill="1" applyBorder="1" applyAlignment="1">
      <alignment horizontal="center" wrapText="1"/>
    </xf>
    <xf numFmtId="164" fontId="6" fillId="0" borderId="15" xfId="1" applyNumberFormat="1" applyFont="1" applyFill="1" applyBorder="1" applyAlignment="1">
      <alignment horizontal="center" vertical="center"/>
    </xf>
    <xf numFmtId="164" fontId="6" fillId="0" borderId="26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 wrapText="1"/>
    </xf>
    <xf numFmtId="2" fontId="6" fillId="2" borderId="15" xfId="1" applyNumberFormat="1" applyFont="1" applyFill="1" applyBorder="1" applyAlignment="1">
      <alignment horizontal="center" vertical="center"/>
    </xf>
    <xf numFmtId="2" fontId="6" fillId="2" borderId="26" xfId="1" applyNumberFormat="1" applyFont="1" applyFill="1" applyBorder="1" applyAlignment="1">
      <alignment horizontal="center" vertical="center"/>
    </xf>
    <xf numFmtId="2" fontId="6" fillId="2" borderId="24" xfId="1" applyNumberFormat="1" applyFont="1" applyFill="1" applyBorder="1" applyAlignment="1">
      <alignment horizontal="center" vertical="center"/>
    </xf>
    <xf numFmtId="2" fontId="6" fillId="2" borderId="3" xfId="1" applyNumberFormat="1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5" fillId="0" borderId="3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5" borderId="4" xfId="1" applyFont="1" applyFill="1" applyBorder="1" applyAlignment="1">
      <alignment horizontal="left" vertical="center" wrapText="1"/>
    </xf>
    <xf numFmtId="0" fontId="5" fillId="5" borderId="5" xfId="1" applyFont="1" applyFill="1" applyBorder="1" applyAlignment="1">
      <alignment horizontal="left" vertical="center" wrapText="1"/>
    </xf>
    <xf numFmtId="0" fontId="5" fillId="5" borderId="18" xfId="2" applyFont="1" applyFill="1" applyBorder="1" applyAlignment="1">
      <alignment horizontal="center" vertical="center"/>
    </xf>
    <xf numFmtId="0" fontId="5" fillId="5" borderId="7" xfId="2" applyFont="1" applyFill="1" applyBorder="1" applyAlignment="1">
      <alignment horizontal="center" vertical="center"/>
    </xf>
    <xf numFmtId="0" fontId="5" fillId="5" borderId="19" xfId="2" applyFont="1" applyFill="1" applyBorder="1" applyAlignment="1">
      <alignment horizontal="center" vertical="center"/>
    </xf>
    <xf numFmtId="0" fontId="5" fillId="5" borderId="31" xfId="2" applyFont="1" applyFill="1" applyBorder="1" applyAlignment="1">
      <alignment horizontal="center" vertical="center"/>
    </xf>
    <xf numFmtId="0" fontId="5" fillId="5" borderId="27" xfId="2" applyFont="1" applyFill="1" applyBorder="1" applyAlignment="1">
      <alignment horizontal="center" vertical="center"/>
    </xf>
    <xf numFmtId="0" fontId="5" fillId="5" borderId="23" xfId="2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13" fillId="8" borderId="17" xfId="0" applyFont="1" applyFill="1" applyBorder="1" applyAlignment="1">
      <alignment horizontal="center" vertical="center"/>
    </xf>
    <xf numFmtId="0" fontId="13" fillId="8" borderId="11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/>
    </xf>
    <xf numFmtId="0" fontId="15" fillId="6" borderId="27" xfId="0" applyFont="1" applyFill="1" applyBorder="1" applyAlignment="1">
      <alignment horizontal="center" vertical="center"/>
    </xf>
    <xf numFmtId="0" fontId="15" fillId="6" borderId="23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0">
    <cellStyle name="Normalny" xfId="0" builtinId="0"/>
    <cellStyle name="Normalny 2" xfId="1"/>
    <cellStyle name="Normalny 3" xfId="2"/>
    <cellStyle name="Normalny 3 2" xfId="6"/>
    <cellStyle name="Walutowy" xfId="5" builtinId="4"/>
    <cellStyle name="Walutowy 2" xfId="3"/>
    <cellStyle name="Walutowy 2 2" xfId="8"/>
    <cellStyle name="Walutowy 3" xfId="4"/>
    <cellStyle name="Walutowy 3 2" xfId="9"/>
    <cellStyle name="Walutowy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3"/>
  <sheetViews>
    <sheetView topLeftCell="A130" zoomScaleNormal="100" workbookViewId="0">
      <selection activeCell="D5" sqref="D5"/>
    </sheetView>
  </sheetViews>
  <sheetFormatPr defaultRowHeight="12.75" x14ac:dyDescent="0.2"/>
  <cols>
    <col min="1" max="1" width="4.7109375" style="59" bestFit="1" customWidth="1"/>
    <col min="2" max="2" width="37.7109375" style="58" customWidth="1"/>
    <col min="3" max="3" width="22.7109375" style="59" customWidth="1"/>
    <col min="4" max="4" width="15" style="59" customWidth="1"/>
    <col min="5" max="5" width="10.7109375" style="63" customWidth="1"/>
    <col min="6" max="6" width="14.28515625" style="59" customWidth="1"/>
    <col min="7" max="7" width="12.85546875" style="58" customWidth="1"/>
    <col min="8" max="8" width="11.140625" style="58" customWidth="1"/>
    <col min="9" max="9" width="14.140625" style="58" customWidth="1"/>
    <col min="10" max="10" width="11.140625" style="58" customWidth="1"/>
    <col min="11" max="11" width="13.42578125" style="58" bestFit="1" customWidth="1"/>
    <col min="12" max="12" width="13.42578125" style="59" bestFit="1" customWidth="1"/>
    <col min="13" max="13" width="14.85546875" style="59" bestFit="1" customWidth="1"/>
    <col min="14" max="16384" width="9.140625" style="59"/>
  </cols>
  <sheetData>
    <row r="1" spans="1:10" ht="15.75" customHeight="1" thickTop="1" thickBot="1" x14ac:dyDescent="0.25">
      <c r="A1" s="195" t="s">
        <v>338</v>
      </c>
      <c r="B1" s="196"/>
      <c r="C1" s="196"/>
      <c r="D1" s="196"/>
      <c r="E1" s="196"/>
      <c r="F1" s="196"/>
      <c r="G1" s="196"/>
      <c r="H1" s="196"/>
      <c r="I1" s="196"/>
      <c r="J1" s="197"/>
    </row>
    <row r="2" spans="1:10" ht="14.25" thickTop="1" thickBot="1" x14ac:dyDescent="0.25">
      <c r="A2" s="64" t="s">
        <v>1</v>
      </c>
      <c r="B2" s="65" t="s">
        <v>69</v>
      </c>
      <c r="C2" s="66"/>
      <c r="D2" s="67"/>
      <c r="E2" s="67"/>
      <c r="F2" s="68"/>
      <c r="G2" s="203" t="s">
        <v>14</v>
      </c>
      <c r="H2" s="204"/>
      <c r="I2" s="204"/>
      <c r="J2" s="205"/>
    </row>
    <row r="3" spans="1:10" ht="60.75" customHeight="1" thickTop="1" thickBot="1" x14ac:dyDescent="0.25">
      <c r="A3" s="69" t="s">
        <v>0</v>
      </c>
      <c r="B3" s="70" t="s">
        <v>15</v>
      </c>
      <c r="C3" s="71" t="s">
        <v>37</v>
      </c>
      <c r="D3" s="72" t="s">
        <v>16</v>
      </c>
      <c r="E3" s="73" t="s">
        <v>57</v>
      </c>
      <c r="F3" s="74" t="s">
        <v>17</v>
      </c>
      <c r="G3" s="70" t="s">
        <v>18</v>
      </c>
      <c r="H3" s="70" t="s">
        <v>19</v>
      </c>
      <c r="I3" s="70" t="s">
        <v>20</v>
      </c>
      <c r="J3" s="70" t="s">
        <v>21</v>
      </c>
    </row>
    <row r="4" spans="1:10" ht="13.5" thickTop="1" x14ac:dyDescent="0.2">
      <c r="A4" s="5" t="s">
        <v>1</v>
      </c>
      <c r="B4" s="6" t="s">
        <v>75</v>
      </c>
      <c r="C4" s="7">
        <v>1424511.56</v>
      </c>
      <c r="D4" s="8" t="s">
        <v>332</v>
      </c>
      <c r="E4" s="9" t="s">
        <v>282</v>
      </c>
      <c r="F4" s="8" t="s">
        <v>332</v>
      </c>
      <c r="G4" s="11" t="s">
        <v>253</v>
      </c>
      <c r="H4" s="11"/>
      <c r="I4" s="11"/>
      <c r="J4" s="11" t="s">
        <v>256</v>
      </c>
    </row>
    <row r="5" spans="1:10" x14ac:dyDescent="0.2">
      <c r="A5" s="12" t="s">
        <v>2</v>
      </c>
      <c r="B5" s="13" t="s">
        <v>76</v>
      </c>
      <c r="C5" s="14">
        <v>61364.47</v>
      </c>
      <c r="D5" s="16" t="s">
        <v>332</v>
      </c>
      <c r="E5" s="17" t="s">
        <v>282</v>
      </c>
      <c r="F5" s="16" t="s">
        <v>332</v>
      </c>
      <c r="G5" s="16" t="s">
        <v>332</v>
      </c>
      <c r="H5" s="16" t="s">
        <v>332</v>
      </c>
      <c r="I5" s="16" t="s">
        <v>332</v>
      </c>
      <c r="J5" s="16" t="s">
        <v>332</v>
      </c>
    </row>
    <row r="6" spans="1:10" x14ac:dyDescent="0.2">
      <c r="A6" s="12" t="s">
        <v>3</v>
      </c>
      <c r="B6" s="13" t="s">
        <v>77</v>
      </c>
      <c r="C6" s="14">
        <v>51391.7</v>
      </c>
      <c r="D6" s="16" t="s">
        <v>332</v>
      </c>
      <c r="E6" s="17" t="s">
        <v>282</v>
      </c>
      <c r="F6" s="16" t="s">
        <v>332</v>
      </c>
      <c r="G6" s="16" t="s">
        <v>332</v>
      </c>
      <c r="H6" s="16" t="s">
        <v>332</v>
      </c>
      <c r="I6" s="16" t="s">
        <v>332</v>
      </c>
      <c r="J6" s="16" t="s">
        <v>332</v>
      </c>
    </row>
    <row r="7" spans="1:10" x14ac:dyDescent="0.2">
      <c r="A7" s="12" t="s">
        <v>4</v>
      </c>
      <c r="B7" s="13" t="s">
        <v>78</v>
      </c>
      <c r="C7" s="14">
        <v>158613.20000000001</v>
      </c>
      <c r="D7" s="16" t="s">
        <v>332</v>
      </c>
      <c r="E7" s="17" t="s">
        <v>282</v>
      </c>
      <c r="F7" s="16" t="s">
        <v>332</v>
      </c>
      <c r="G7" s="16" t="s">
        <v>332</v>
      </c>
      <c r="H7" s="16" t="s">
        <v>332</v>
      </c>
      <c r="I7" s="16" t="s">
        <v>332</v>
      </c>
      <c r="J7" s="16" t="s">
        <v>332</v>
      </c>
    </row>
    <row r="8" spans="1:10" x14ac:dyDescent="0.2">
      <c r="A8" s="12" t="s">
        <v>5</v>
      </c>
      <c r="B8" s="13" t="s">
        <v>79</v>
      </c>
      <c r="C8" s="14">
        <v>38040</v>
      </c>
      <c r="D8" s="16" t="s">
        <v>332</v>
      </c>
      <c r="E8" s="17" t="s">
        <v>282</v>
      </c>
      <c r="F8" s="16" t="s">
        <v>332</v>
      </c>
      <c r="G8" s="16" t="s">
        <v>332</v>
      </c>
      <c r="H8" s="16" t="s">
        <v>332</v>
      </c>
      <c r="I8" s="16" t="s">
        <v>332</v>
      </c>
      <c r="J8" s="16" t="s">
        <v>332</v>
      </c>
    </row>
    <row r="9" spans="1:10" x14ac:dyDescent="0.2">
      <c r="A9" s="12" t="s">
        <v>6</v>
      </c>
      <c r="B9" s="13" t="s">
        <v>80</v>
      </c>
      <c r="C9" s="14">
        <v>50520</v>
      </c>
      <c r="D9" s="16" t="s">
        <v>332</v>
      </c>
      <c r="E9" s="17" t="s">
        <v>282</v>
      </c>
      <c r="F9" s="16" t="s">
        <v>332</v>
      </c>
      <c r="G9" s="16" t="s">
        <v>332</v>
      </c>
      <c r="H9" s="16" t="s">
        <v>332</v>
      </c>
      <c r="I9" s="16" t="s">
        <v>332</v>
      </c>
      <c r="J9" s="16" t="s">
        <v>332</v>
      </c>
    </row>
    <row r="10" spans="1:10" x14ac:dyDescent="0.2">
      <c r="A10" s="12" t="s">
        <v>7</v>
      </c>
      <c r="B10" s="13" t="s">
        <v>81</v>
      </c>
      <c r="C10" s="14">
        <v>249508.74</v>
      </c>
      <c r="D10" s="16" t="s">
        <v>332</v>
      </c>
      <c r="E10" s="17" t="s">
        <v>282</v>
      </c>
      <c r="F10" s="16" t="s">
        <v>332</v>
      </c>
      <c r="G10" s="16" t="s">
        <v>332</v>
      </c>
      <c r="H10" s="16" t="s">
        <v>332</v>
      </c>
      <c r="I10" s="16" t="s">
        <v>332</v>
      </c>
      <c r="J10" s="16" t="s">
        <v>332</v>
      </c>
    </row>
    <row r="11" spans="1:10" x14ac:dyDescent="0.2">
      <c r="A11" s="12" t="s">
        <v>8</v>
      </c>
      <c r="B11" s="13" t="s">
        <v>82</v>
      </c>
      <c r="C11" s="14">
        <v>128168.97</v>
      </c>
      <c r="D11" s="16" t="s">
        <v>332</v>
      </c>
      <c r="E11" s="17" t="s">
        <v>282</v>
      </c>
      <c r="F11" s="16" t="s">
        <v>332</v>
      </c>
      <c r="G11" s="19" t="s">
        <v>253</v>
      </c>
      <c r="H11" s="19"/>
      <c r="I11" s="19"/>
      <c r="J11" s="19" t="s">
        <v>256</v>
      </c>
    </row>
    <row r="12" spans="1:10" x14ac:dyDescent="0.2">
      <c r="A12" s="12" t="s">
        <v>9</v>
      </c>
      <c r="B12" s="13" t="s">
        <v>83</v>
      </c>
      <c r="C12" s="14">
        <v>3754</v>
      </c>
      <c r="D12" s="16" t="s">
        <v>332</v>
      </c>
      <c r="E12" s="17" t="s">
        <v>282</v>
      </c>
      <c r="F12" s="16" t="s">
        <v>332</v>
      </c>
      <c r="G12" s="16" t="s">
        <v>332</v>
      </c>
      <c r="H12" s="16" t="s">
        <v>332</v>
      </c>
      <c r="I12" s="16" t="s">
        <v>332</v>
      </c>
      <c r="J12" s="16" t="s">
        <v>332</v>
      </c>
    </row>
    <row r="13" spans="1:10" x14ac:dyDescent="0.2">
      <c r="A13" s="12" t="s">
        <v>10</v>
      </c>
      <c r="B13" s="13" t="s">
        <v>84</v>
      </c>
      <c r="C13" s="14">
        <v>130710</v>
      </c>
      <c r="D13" s="16" t="s">
        <v>332</v>
      </c>
      <c r="E13" s="17" t="s">
        <v>282</v>
      </c>
      <c r="F13" s="16" t="s">
        <v>332</v>
      </c>
      <c r="G13" s="16" t="s">
        <v>332</v>
      </c>
      <c r="H13" s="16" t="s">
        <v>332</v>
      </c>
      <c r="I13" s="16" t="s">
        <v>332</v>
      </c>
      <c r="J13" s="16" t="s">
        <v>332</v>
      </c>
    </row>
    <row r="14" spans="1:10" x14ac:dyDescent="0.2">
      <c r="A14" s="12" t="s">
        <v>11</v>
      </c>
      <c r="B14" s="13" t="s">
        <v>85</v>
      </c>
      <c r="C14" s="14">
        <v>46444.1</v>
      </c>
      <c r="D14" s="16" t="s">
        <v>332</v>
      </c>
      <c r="E14" s="17" t="s">
        <v>282</v>
      </c>
      <c r="F14" s="16" t="s">
        <v>332</v>
      </c>
      <c r="G14" s="16" t="s">
        <v>332</v>
      </c>
      <c r="H14" s="16" t="s">
        <v>332</v>
      </c>
      <c r="I14" s="16" t="s">
        <v>332</v>
      </c>
      <c r="J14" s="16" t="s">
        <v>332</v>
      </c>
    </row>
    <row r="15" spans="1:10" x14ac:dyDescent="0.2">
      <c r="A15" s="12" t="s">
        <v>12</v>
      </c>
      <c r="B15" s="13" t="s">
        <v>86</v>
      </c>
      <c r="C15" s="14">
        <v>293937.26</v>
      </c>
      <c r="D15" s="16" t="s">
        <v>332</v>
      </c>
      <c r="E15" s="17" t="s">
        <v>282</v>
      </c>
      <c r="F15" s="16" t="s">
        <v>332</v>
      </c>
      <c r="G15" s="16" t="s">
        <v>332</v>
      </c>
      <c r="H15" s="16" t="s">
        <v>332</v>
      </c>
      <c r="I15" s="16" t="s">
        <v>332</v>
      </c>
      <c r="J15" s="16" t="s">
        <v>332</v>
      </c>
    </row>
    <row r="16" spans="1:10" x14ac:dyDescent="0.2">
      <c r="A16" s="12" t="s">
        <v>13</v>
      </c>
      <c r="B16" s="13" t="s">
        <v>87</v>
      </c>
      <c r="C16" s="14">
        <v>744744.98</v>
      </c>
      <c r="D16" s="16" t="s">
        <v>332</v>
      </c>
      <c r="E16" s="17" t="s">
        <v>282</v>
      </c>
      <c r="F16" s="16" t="s">
        <v>332</v>
      </c>
      <c r="G16" s="16" t="s">
        <v>332</v>
      </c>
      <c r="H16" s="16" t="s">
        <v>332</v>
      </c>
      <c r="I16" s="16" t="s">
        <v>332</v>
      </c>
      <c r="J16" s="16" t="s">
        <v>332</v>
      </c>
    </row>
    <row r="17" spans="1:10" x14ac:dyDescent="0.2">
      <c r="A17" s="12" t="s">
        <v>35</v>
      </c>
      <c r="B17" s="13" t="s">
        <v>88</v>
      </c>
      <c r="C17" s="14">
        <v>17789</v>
      </c>
      <c r="D17" s="16" t="s">
        <v>331</v>
      </c>
      <c r="E17" s="17" t="s">
        <v>282</v>
      </c>
      <c r="F17" s="18" t="s">
        <v>331</v>
      </c>
      <c r="G17" s="18" t="s">
        <v>331</v>
      </c>
      <c r="H17" s="18" t="s">
        <v>331</v>
      </c>
      <c r="I17" s="18" t="s">
        <v>331</v>
      </c>
      <c r="J17" s="18" t="s">
        <v>331</v>
      </c>
    </row>
    <row r="18" spans="1:10" x14ac:dyDescent="0.2">
      <c r="A18" s="12" t="s">
        <v>36</v>
      </c>
      <c r="B18" s="13" t="s">
        <v>89</v>
      </c>
      <c r="C18" s="14">
        <v>3996</v>
      </c>
      <c r="D18" s="16" t="s">
        <v>331</v>
      </c>
      <c r="E18" s="17" t="s">
        <v>282</v>
      </c>
      <c r="F18" s="18" t="s">
        <v>331</v>
      </c>
      <c r="G18" s="18" t="s">
        <v>331</v>
      </c>
      <c r="H18" s="18" t="s">
        <v>331</v>
      </c>
      <c r="I18" s="18" t="s">
        <v>331</v>
      </c>
      <c r="J18" s="18" t="s">
        <v>331</v>
      </c>
    </row>
    <row r="19" spans="1:10" x14ac:dyDescent="0.2">
      <c r="A19" s="12" t="s">
        <v>38</v>
      </c>
      <c r="B19" s="13" t="s">
        <v>90</v>
      </c>
      <c r="C19" s="14">
        <v>110</v>
      </c>
      <c r="D19" s="16" t="s">
        <v>331</v>
      </c>
      <c r="E19" s="17" t="s">
        <v>282</v>
      </c>
      <c r="F19" s="18" t="s">
        <v>331</v>
      </c>
      <c r="G19" s="18" t="s">
        <v>331</v>
      </c>
      <c r="H19" s="18" t="s">
        <v>331</v>
      </c>
      <c r="I19" s="18" t="s">
        <v>331</v>
      </c>
      <c r="J19" s="18" t="s">
        <v>331</v>
      </c>
    </row>
    <row r="20" spans="1:10" x14ac:dyDescent="0.2">
      <c r="A20" s="12" t="s">
        <v>39</v>
      </c>
      <c r="B20" s="13" t="s">
        <v>91</v>
      </c>
      <c r="C20" s="14">
        <v>7437</v>
      </c>
      <c r="D20" s="16" t="s">
        <v>331</v>
      </c>
      <c r="E20" s="17" t="s">
        <v>282</v>
      </c>
      <c r="F20" s="18" t="s">
        <v>331</v>
      </c>
      <c r="G20" s="18" t="s">
        <v>331</v>
      </c>
      <c r="H20" s="18" t="s">
        <v>331</v>
      </c>
      <c r="I20" s="18" t="s">
        <v>331</v>
      </c>
      <c r="J20" s="18" t="s">
        <v>331</v>
      </c>
    </row>
    <row r="21" spans="1:10" x14ac:dyDescent="0.2">
      <c r="A21" s="12" t="s">
        <v>40</v>
      </c>
      <c r="B21" s="13" t="s">
        <v>92</v>
      </c>
      <c r="C21" s="14">
        <v>14698.46</v>
      </c>
      <c r="D21" s="16" t="s">
        <v>331</v>
      </c>
      <c r="E21" s="17" t="s">
        <v>282</v>
      </c>
      <c r="F21" s="18" t="s">
        <v>331</v>
      </c>
      <c r="G21" s="18" t="s">
        <v>331</v>
      </c>
      <c r="H21" s="18" t="s">
        <v>331</v>
      </c>
      <c r="I21" s="18" t="s">
        <v>331</v>
      </c>
      <c r="J21" s="18" t="s">
        <v>331</v>
      </c>
    </row>
    <row r="22" spans="1:10" x14ac:dyDescent="0.2">
      <c r="A22" s="12" t="s">
        <v>41</v>
      </c>
      <c r="B22" s="13" t="s">
        <v>93</v>
      </c>
      <c r="C22" s="14">
        <v>53874.65</v>
      </c>
      <c r="D22" s="16" t="s">
        <v>331</v>
      </c>
      <c r="E22" s="17" t="s">
        <v>282</v>
      </c>
      <c r="F22" s="18" t="s">
        <v>331</v>
      </c>
      <c r="G22" s="18" t="s">
        <v>331</v>
      </c>
      <c r="H22" s="18" t="s">
        <v>331</v>
      </c>
      <c r="I22" s="18" t="s">
        <v>331</v>
      </c>
      <c r="J22" s="18" t="s">
        <v>331</v>
      </c>
    </row>
    <row r="23" spans="1:10" x14ac:dyDescent="0.2">
      <c r="A23" s="12" t="s">
        <v>42</v>
      </c>
      <c r="B23" s="13" t="s">
        <v>94</v>
      </c>
      <c r="C23" s="14">
        <v>829020.56</v>
      </c>
      <c r="D23" s="16" t="s">
        <v>331</v>
      </c>
      <c r="E23" s="17" t="s">
        <v>282</v>
      </c>
      <c r="F23" s="18" t="s">
        <v>331</v>
      </c>
      <c r="G23" s="18" t="s">
        <v>331</v>
      </c>
      <c r="H23" s="18" t="s">
        <v>331</v>
      </c>
      <c r="I23" s="18" t="s">
        <v>331</v>
      </c>
      <c r="J23" s="18" t="s">
        <v>331</v>
      </c>
    </row>
    <row r="24" spans="1:10" x14ac:dyDescent="0.2">
      <c r="A24" s="12" t="s">
        <v>43</v>
      </c>
      <c r="B24" s="13" t="s">
        <v>95</v>
      </c>
      <c r="C24" s="14">
        <v>638454.07999999996</v>
      </c>
      <c r="D24" s="16" t="s">
        <v>331</v>
      </c>
      <c r="E24" s="17" t="s">
        <v>282</v>
      </c>
      <c r="F24" s="18" t="s">
        <v>331</v>
      </c>
      <c r="G24" s="18" t="s">
        <v>331</v>
      </c>
      <c r="H24" s="18" t="s">
        <v>331</v>
      </c>
      <c r="I24" s="18" t="s">
        <v>331</v>
      </c>
      <c r="J24" s="18" t="s">
        <v>331</v>
      </c>
    </row>
    <row r="25" spans="1:10" x14ac:dyDescent="0.2">
      <c r="A25" s="12" t="s">
        <v>44</v>
      </c>
      <c r="B25" s="13" t="s">
        <v>96</v>
      </c>
      <c r="C25" s="14">
        <v>2172970.56</v>
      </c>
      <c r="D25" s="16" t="s">
        <v>331</v>
      </c>
      <c r="E25" s="17" t="s">
        <v>282</v>
      </c>
      <c r="F25" s="18" t="s">
        <v>331</v>
      </c>
      <c r="G25" s="18" t="s">
        <v>331</v>
      </c>
      <c r="H25" s="18" t="s">
        <v>331</v>
      </c>
      <c r="I25" s="18" t="s">
        <v>331</v>
      </c>
      <c r="J25" s="18" t="s">
        <v>331</v>
      </c>
    </row>
    <row r="26" spans="1:10" x14ac:dyDescent="0.2">
      <c r="A26" s="12" t="s">
        <v>45</v>
      </c>
      <c r="B26" s="13" t="s">
        <v>97</v>
      </c>
      <c r="C26" s="14">
        <v>13000</v>
      </c>
      <c r="D26" s="16" t="s">
        <v>331</v>
      </c>
      <c r="E26" s="17" t="s">
        <v>282</v>
      </c>
      <c r="F26" s="18" t="s">
        <v>331</v>
      </c>
      <c r="G26" s="18" t="s">
        <v>331</v>
      </c>
      <c r="H26" s="18" t="s">
        <v>331</v>
      </c>
      <c r="I26" s="18" t="s">
        <v>331</v>
      </c>
      <c r="J26" s="18" t="s">
        <v>331</v>
      </c>
    </row>
    <row r="27" spans="1:10" x14ac:dyDescent="0.2">
      <c r="A27" s="12" t="s">
        <v>46</v>
      </c>
      <c r="B27" s="13" t="s">
        <v>102</v>
      </c>
      <c r="C27" s="98">
        <v>17960.009999999998</v>
      </c>
      <c r="D27" s="16" t="s">
        <v>331</v>
      </c>
      <c r="E27" s="17" t="s">
        <v>282</v>
      </c>
      <c r="F27" s="18" t="s">
        <v>331</v>
      </c>
      <c r="G27" s="18" t="s">
        <v>331</v>
      </c>
      <c r="H27" s="18" t="s">
        <v>331</v>
      </c>
      <c r="I27" s="18" t="s">
        <v>331</v>
      </c>
      <c r="J27" s="18" t="s">
        <v>331</v>
      </c>
    </row>
    <row r="28" spans="1:10" ht="25.5" x14ac:dyDescent="0.2">
      <c r="A28" s="12" t="s">
        <v>47</v>
      </c>
      <c r="B28" s="13" t="s">
        <v>103</v>
      </c>
      <c r="C28" s="14">
        <v>436928.17</v>
      </c>
      <c r="D28" s="16" t="s">
        <v>331</v>
      </c>
      <c r="E28" s="17" t="s">
        <v>282</v>
      </c>
      <c r="F28" s="18" t="s">
        <v>331</v>
      </c>
      <c r="G28" s="18" t="s">
        <v>331</v>
      </c>
      <c r="H28" s="18" t="s">
        <v>331</v>
      </c>
      <c r="I28" s="18" t="s">
        <v>331</v>
      </c>
      <c r="J28" s="18" t="s">
        <v>331</v>
      </c>
    </row>
    <row r="29" spans="1:10" x14ac:dyDescent="0.2">
      <c r="A29" s="12" t="s">
        <v>48</v>
      </c>
      <c r="B29" s="13" t="s">
        <v>114</v>
      </c>
      <c r="C29" s="14">
        <v>445324.2</v>
      </c>
      <c r="D29" s="16" t="s">
        <v>332</v>
      </c>
      <c r="E29" s="17" t="s">
        <v>282</v>
      </c>
      <c r="F29" s="18" t="s">
        <v>332</v>
      </c>
      <c r="G29" s="19" t="s">
        <v>286</v>
      </c>
      <c r="H29" s="19"/>
      <c r="I29" s="19"/>
      <c r="J29" s="19" t="s">
        <v>256</v>
      </c>
    </row>
    <row r="30" spans="1:10" x14ac:dyDescent="0.2">
      <c r="A30" s="12" t="s">
        <v>49</v>
      </c>
      <c r="B30" s="13" t="s">
        <v>115</v>
      </c>
      <c r="C30" s="14">
        <v>1694</v>
      </c>
      <c r="D30" s="16" t="s">
        <v>332</v>
      </c>
      <c r="E30" s="17" t="s">
        <v>282</v>
      </c>
      <c r="F30" s="18" t="s">
        <v>332</v>
      </c>
      <c r="G30" s="19"/>
      <c r="H30" s="19"/>
      <c r="I30" s="19"/>
      <c r="J30" s="19"/>
    </row>
    <row r="31" spans="1:10" x14ac:dyDescent="0.2">
      <c r="A31" s="12" t="s">
        <v>50</v>
      </c>
      <c r="B31" s="13" t="s">
        <v>116</v>
      </c>
      <c r="C31" s="14">
        <v>139673.20000000001</v>
      </c>
      <c r="D31" s="16" t="s">
        <v>332</v>
      </c>
      <c r="E31" s="17" t="s">
        <v>282</v>
      </c>
      <c r="F31" s="18" t="s">
        <v>332</v>
      </c>
      <c r="G31" s="19" t="s">
        <v>286</v>
      </c>
      <c r="H31" s="19"/>
      <c r="I31" s="19"/>
      <c r="J31" s="19" t="s">
        <v>256</v>
      </c>
    </row>
    <row r="32" spans="1:10" x14ac:dyDescent="0.2">
      <c r="A32" s="12" t="s">
        <v>51</v>
      </c>
      <c r="B32" s="13" t="s">
        <v>117</v>
      </c>
      <c r="C32" s="14">
        <v>537378.12</v>
      </c>
      <c r="D32" s="16" t="s">
        <v>332</v>
      </c>
      <c r="E32" s="17" t="s">
        <v>282</v>
      </c>
      <c r="F32" s="18" t="s">
        <v>332</v>
      </c>
      <c r="G32" s="19" t="s">
        <v>286</v>
      </c>
      <c r="H32" s="19"/>
      <c r="I32" s="19"/>
      <c r="J32" s="19" t="s">
        <v>256</v>
      </c>
    </row>
    <row r="33" spans="1:10" x14ac:dyDescent="0.2">
      <c r="A33" s="12" t="s">
        <v>52</v>
      </c>
      <c r="B33" s="13" t="s">
        <v>118</v>
      </c>
      <c r="C33" s="14">
        <v>196197.8</v>
      </c>
      <c r="D33" s="16" t="s">
        <v>332</v>
      </c>
      <c r="E33" s="17" t="s">
        <v>282</v>
      </c>
      <c r="F33" s="18" t="s">
        <v>332</v>
      </c>
      <c r="G33" s="19" t="s">
        <v>287</v>
      </c>
      <c r="H33" s="19"/>
      <c r="I33" s="19"/>
      <c r="J33" s="19" t="s">
        <v>256</v>
      </c>
    </row>
    <row r="34" spans="1:10" x14ac:dyDescent="0.2">
      <c r="A34" s="12" t="s">
        <v>53</v>
      </c>
      <c r="B34" s="13" t="s">
        <v>119</v>
      </c>
      <c r="C34" s="14">
        <v>96692.3</v>
      </c>
      <c r="D34" s="16" t="s">
        <v>332</v>
      </c>
      <c r="E34" s="17" t="s">
        <v>282</v>
      </c>
      <c r="F34" s="18" t="s">
        <v>332</v>
      </c>
      <c r="G34" s="19" t="s">
        <v>286</v>
      </c>
      <c r="H34" s="19"/>
      <c r="I34" s="19"/>
      <c r="J34" s="19" t="s">
        <v>256</v>
      </c>
    </row>
    <row r="35" spans="1:10" x14ac:dyDescent="0.2">
      <c r="A35" s="12" t="s">
        <v>54</v>
      </c>
      <c r="B35" s="13" t="s">
        <v>120</v>
      </c>
      <c r="C35" s="14">
        <v>1694</v>
      </c>
      <c r="D35" s="16" t="s">
        <v>331</v>
      </c>
      <c r="E35" s="17" t="s">
        <v>282</v>
      </c>
      <c r="F35" s="18" t="s">
        <v>331</v>
      </c>
      <c r="G35" s="18" t="s">
        <v>331</v>
      </c>
      <c r="H35" s="18" t="s">
        <v>331</v>
      </c>
      <c r="I35" s="18" t="s">
        <v>331</v>
      </c>
      <c r="J35" s="18" t="s">
        <v>331</v>
      </c>
    </row>
    <row r="36" spans="1:10" x14ac:dyDescent="0.2">
      <c r="A36" s="12" t="s">
        <v>55</v>
      </c>
      <c r="B36" s="13" t="s">
        <v>121</v>
      </c>
      <c r="C36" s="14">
        <v>4840</v>
      </c>
      <c r="D36" s="16" t="s">
        <v>331</v>
      </c>
      <c r="E36" s="17" t="s">
        <v>282</v>
      </c>
      <c r="F36" s="18" t="s">
        <v>331</v>
      </c>
      <c r="G36" s="18" t="s">
        <v>331</v>
      </c>
      <c r="H36" s="18" t="s">
        <v>331</v>
      </c>
      <c r="I36" s="18" t="s">
        <v>331</v>
      </c>
      <c r="J36" s="18" t="s">
        <v>331</v>
      </c>
    </row>
    <row r="37" spans="1:10" ht="25.5" x14ac:dyDescent="0.2">
      <c r="A37" s="12" t="s">
        <v>56</v>
      </c>
      <c r="B37" s="13" t="s">
        <v>122</v>
      </c>
      <c r="C37" s="15">
        <v>11574.21</v>
      </c>
      <c r="D37" s="16" t="s">
        <v>331</v>
      </c>
      <c r="E37" s="17" t="s">
        <v>282</v>
      </c>
      <c r="F37" s="18" t="s">
        <v>331</v>
      </c>
      <c r="G37" s="18" t="s">
        <v>331</v>
      </c>
      <c r="H37" s="18" t="s">
        <v>331</v>
      </c>
      <c r="I37" s="18" t="s">
        <v>331</v>
      </c>
      <c r="J37" s="18" t="s">
        <v>331</v>
      </c>
    </row>
    <row r="38" spans="1:10" ht="15.75" customHeight="1" x14ac:dyDescent="0.2">
      <c r="A38" s="12" t="s">
        <v>111</v>
      </c>
      <c r="B38" s="13" t="s">
        <v>123</v>
      </c>
      <c r="C38" s="15">
        <v>6981.77</v>
      </c>
      <c r="D38" s="16" t="s">
        <v>331</v>
      </c>
      <c r="E38" s="17" t="s">
        <v>282</v>
      </c>
      <c r="F38" s="18" t="s">
        <v>331</v>
      </c>
      <c r="G38" s="18" t="s">
        <v>331</v>
      </c>
      <c r="H38" s="18" t="s">
        <v>331</v>
      </c>
      <c r="I38" s="18" t="s">
        <v>331</v>
      </c>
      <c r="J38" s="18" t="s">
        <v>331</v>
      </c>
    </row>
    <row r="39" spans="1:10" ht="15.75" customHeight="1" x14ac:dyDescent="0.2">
      <c r="A39" s="12" t="s">
        <v>112</v>
      </c>
      <c r="B39" s="20" t="s">
        <v>171</v>
      </c>
      <c r="C39" s="21">
        <v>142815.45000000001</v>
      </c>
      <c r="D39" s="22" t="s">
        <v>332</v>
      </c>
      <c r="E39" s="17" t="s">
        <v>282</v>
      </c>
      <c r="F39" s="24" t="s">
        <v>332</v>
      </c>
      <c r="G39" s="25"/>
      <c r="H39" s="25"/>
      <c r="I39" s="25"/>
      <c r="J39" s="25"/>
    </row>
    <row r="40" spans="1:10" ht="15.75" customHeight="1" x14ac:dyDescent="0.2">
      <c r="A40" s="12" t="s">
        <v>113</v>
      </c>
      <c r="B40" s="20" t="s">
        <v>172</v>
      </c>
      <c r="C40" s="21">
        <v>1100605.02</v>
      </c>
      <c r="D40" s="22" t="s">
        <v>331</v>
      </c>
      <c r="E40" s="17" t="s">
        <v>282</v>
      </c>
      <c r="F40" s="24" t="s">
        <v>331</v>
      </c>
      <c r="G40" s="24" t="s">
        <v>331</v>
      </c>
      <c r="H40" s="24" t="s">
        <v>331</v>
      </c>
      <c r="I40" s="24" t="s">
        <v>331</v>
      </c>
      <c r="J40" s="24" t="s">
        <v>331</v>
      </c>
    </row>
    <row r="41" spans="1:10" ht="15.75" customHeight="1" x14ac:dyDescent="0.2">
      <c r="A41" s="12" t="s">
        <v>140</v>
      </c>
      <c r="B41" s="20" t="s">
        <v>173</v>
      </c>
      <c r="C41" s="21">
        <v>367322.26</v>
      </c>
      <c r="D41" s="22" t="s">
        <v>331</v>
      </c>
      <c r="E41" s="17" t="s">
        <v>282</v>
      </c>
      <c r="F41" s="24" t="s">
        <v>331</v>
      </c>
      <c r="G41" s="24" t="s">
        <v>331</v>
      </c>
      <c r="H41" s="24" t="s">
        <v>331</v>
      </c>
      <c r="I41" s="24" t="s">
        <v>331</v>
      </c>
      <c r="J41" s="24" t="s">
        <v>331</v>
      </c>
    </row>
    <row r="42" spans="1:10" x14ac:dyDescent="0.2">
      <c r="A42" s="12" t="s">
        <v>141</v>
      </c>
      <c r="B42" s="20" t="s">
        <v>174</v>
      </c>
      <c r="C42" s="21">
        <v>143531.21</v>
      </c>
      <c r="D42" s="22" t="s">
        <v>331</v>
      </c>
      <c r="E42" s="17" t="s">
        <v>282</v>
      </c>
      <c r="F42" s="24" t="s">
        <v>331</v>
      </c>
      <c r="G42" s="24" t="s">
        <v>331</v>
      </c>
      <c r="H42" s="24" t="s">
        <v>331</v>
      </c>
      <c r="I42" s="24" t="s">
        <v>331</v>
      </c>
      <c r="J42" s="24" t="s">
        <v>331</v>
      </c>
    </row>
    <row r="43" spans="1:10" ht="15.75" customHeight="1" x14ac:dyDescent="0.2">
      <c r="A43" s="12" t="s">
        <v>142</v>
      </c>
      <c r="B43" s="20" t="s">
        <v>175</v>
      </c>
      <c r="C43" s="21">
        <v>1115920.44</v>
      </c>
      <c r="D43" s="22" t="s">
        <v>331</v>
      </c>
      <c r="E43" s="17" t="s">
        <v>282</v>
      </c>
      <c r="F43" s="24" t="s">
        <v>331</v>
      </c>
      <c r="G43" s="24" t="s">
        <v>331</v>
      </c>
      <c r="H43" s="24" t="s">
        <v>331</v>
      </c>
      <c r="I43" s="24" t="s">
        <v>331</v>
      </c>
      <c r="J43" s="24" t="s">
        <v>331</v>
      </c>
    </row>
    <row r="44" spans="1:10" ht="25.5" x14ac:dyDescent="0.2">
      <c r="A44" s="12" t="s">
        <v>143</v>
      </c>
      <c r="B44" s="20" t="s">
        <v>176</v>
      </c>
      <c r="C44" s="21">
        <v>48353.36</v>
      </c>
      <c r="D44" s="22" t="s">
        <v>331</v>
      </c>
      <c r="E44" s="17" t="s">
        <v>282</v>
      </c>
      <c r="F44" s="24" t="s">
        <v>331</v>
      </c>
      <c r="G44" s="24" t="s">
        <v>331</v>
      </c>
      <c r="H44" s="24" t="s">
        <v>331</v>
      </c>
      <c r="I44" s="24" t="s">
        <v>331</v>
      </c>
      <c r="J44" s="24" t="s">
        <v>331</v>
      </c>
    </row>
    <row r="45" spans="1:10" ht="15.75" customHeight="1" x14ac:dyDescent="0.2">
      <c r="A45" s="12" t="s">
        <v>144</v>
      </c>
      <c r="B45" s="20" t="s">
        <v>177</v>
      </c>
      <c r="C45" s="21">
        <v>2750853.59</v>
      </c>
      <c r="D45" s="22" t="s">
        <v>331</v>
      </c>
      <c r="E45" s="17" t="s">
        <v>282</v>
      </c>
      <c r="F45" s="24" t="s">
        <v>331</v>
      </c>
      <c r="G45" s="24" t="s">
        <v>331</v>
      </c>
      <c r="H45" s="24" t="s">
        <v>331</v>
      </c>
      <c r="I45" s="24" t="s">
        <v>331</v>
      </c>
      <c r="J45" s="24" t="s">
        <v>331</v>
      </c>
    </row>
    <row r="46" spans="1:10" ht="15.75" customHeight="1" x14ac:dyDescent="0.2">
      <c r="A46" s="12" t="s">
        <v>145</v>
      </c>
      <c r="B46" s="20" t="s">
        <v>178</v>
      </c>
      <c r="C46" s="21">
        <v>694811</v>
      </c>
      <c r="D46" s="22" t="s">
        <v>331</v>
      </c>
      <c r="E46" s="17" t="s">
        <v>282</v>
      </c>
      <c r="F46" s="24" t="s">
        <v>331</v>
      </c>
      <c r="G46" s="24" t="s">
        <v>331</v>
      </c>
      <c r="H46" s="24" t="s">
        <v>331</v>
      </c>
      <c r="I46" s="24" t="s">
        <v>331</v>
      </c>
      <c r="J46" s="24" t="s">
        <v>331</v>
      </c>
    </row>
    <row r="47" spans="1:10" ht="15.75" customHeight="1" x14ac:dyDescent="0.2">
      <c r="A47" s="12" t="s">
        <v>146</v>
      </c>
      <c r="B47" s="20" t="s">
        <v>179</v>
      </c>
      <c r="C47" s="21">
        <v>258858</v>
      </c>
      <c r="D47" s="22" t="s">
        <v>331</v>
      </c>
      <c r="E47" s="17" t="s">
        <v>282</v>
      </c>
      <c r="F47" s="24" t="s">
        <v>331</v>
      </c>
      <c r="G47" s="24" t="s">
        <v>331</v>
      </c>
      <c r="H47" s="24" t="s">
        <v>331</v>
      </c>
      <c r="I47" s="24" t="s">
        <v>331</v>
      </c>
      <c r="J47" s="24" t="s">
        <v>331</v>
      </c>
    </row>
    <row r="48" spans="1:10" ht="15.75" customHeight="1" x14ac:dyDescent="0.2">
      <c r="A48" s="12" t="s">
        <v>147</v>
      </c>
      <c r="B48" s="20" t="s">
        <v>180</v>
      </c>
      <c r="C48" s="21">
        <v>14065</v>
      </c>
      <c r="D48" s="22" t="s">
        <v>331</v>
      </c>
      <c r="E48" s="17" t="s">
        <v>282</v>
      </c>
      <c r="F48" s="24" t="s">
        <v>331</v>
      </c>
      <c r="G48" s="24" t="s">
        <v>331</v>
      </c>
      <c r="H48" s="24" t="s">
        <v>331</v>
      </c>
      <c r="I48" s="24" t="s">
        <v>331</v>
      </c>
      <c r="J48" s="24" t="s">
        <v>331</v>
      </c>
    </row>
    <row r="49" spans="1:10" ht="15.75" customHeight="1" x14ac:dyDescent="0.2">
      <c r="A49" s="12" t="s">
        <v>148</v>
      </c>
      <c r="B49" s="20" t="s">
        <v>181</v>
      </c>
      <c r="C49" s="21">
        <v>39578</v>
      </c>
      <c r="D49" s="22" t="s">
        <v>331</v>
      </c>
      <c r="E49" s="17" t="s">
        <v>282</v>
      </c>
      <c r="F49" s="24" t="s">
        <v>331</v>
      </c>
      <c r="G49" s="24" t="s">
        <v>331</v>
      </c>
      <c r="H49" s="24" t="s">
        <v>331</v>
      </c>
      <c r="I49" s="24" t="s">
        <v>331</v>
      </c>
      <c r="J49" s="24" t="s">
        <v>331</v>
      </c>
    </row>
    <row r="50" spans="1:10" ht="15.75" customHeight="1" x14ac:dyDescent="0.2">
      <c r="A50" s="12" t="s">
        <v>149</v>
      </c>
      <c r="B50" s="20" t="s">
        <v>182</v>
      </c>
      <c r="C50" s="21">
        <v>27060</v>
      </c>
      <c r="D50" s="22" t="s">
        <v>331</v>
      </c>
      <c r="E50" s="17" t="s">
        <v>282</v>
      </c>
      <c r="F50" s="24" t="s">
        <v>331</v>
      </c>
      <c r="G50" s="24" t="s">
        <v>331</v>
      </c>
      <c r="H50" s="24" t="s">
        <v>331</v>
      </c>
      <c r="I50" s="24" t="s">
        <v>331</v>
      </c>
      <c r="J50" s="24" t="s">
        <v>331</v>
      </c>
    </row>
    <row r="51" spans="1:10" ht="15.75" customHeight="1" x14ac:dyDescent="0.2">
      <c r="A51" s="12" t="s">
        <v>150</v>
      </c>
      <c r="B51" s="20" t="s">
        <v>183</v>
      </c>
      <c r="C51" s="21">
        <v>10307</v>
      </c>
      <c r="D51" s="22" t="s">
        <v>331</v>
      </c>
      <c r="E51" s="17" t="s">
        <v>282</v>
      </c>
      <c r="F51" s="24" t="s">
        <v>331</v>
      </c>
      <c r="G51" s="24" t="s">
        <v>331</v>
      </c>
      <c r="H51" s="24" t="s">
        <v>331</v>
      </c>
      <c r="I51" s="24" t="s">
        <v>331</v>
      </c>
      <c r="J51" s="24" t="s">
        <v>331</v>
      </c>
    </row>
    <row r="52" spans="1:10" ht="15.75" customHeight="1" x14ac:dyDescent="0.2">
      <c r="A52" s="12" t="s">
        <v>151</v>
      </c>
      <c r="B52" s="20" t="s">
        <v>184</v>
      </c>
      <c r="C52" s="96">
        <v>30000</v>
      </c>
      <c r="D52" s="22" t="s">
        <v>331</v>
      </c>
      <c r="E52" s="17" t="s">
        <v>282</v>
      </c>
      <c r="F52" s="24" t="s">
        <v>331</v>
      </c>
      <c r="G52" s="24" t="s">
        <v>331</v>
      </c>
      <c r="H52" s="24" t="s">
        <v>331</v>
      </c>
      <c r="I52" s="24" t="s">
        <v>331</v>
      </c>
      <c r="J52" s="24" t="s">
        <v>331</v>
      </c>
    </row>
    <row r="53" spans="1:10" ht="15.75" customHeight="1" x14ac:dyDescent="0.2">
      <c r="A53" s="12" t="s">
        <v>152</v>
      </c>
      <c r="B53" s="20" t="s">
        <v>185</v>
      </c>
      <c r="C53" s="21">
        <v>52804.44</v>
      </c>
      <c r="D53" s="22" t="s">
        <v>331</v>
      </c>
      <c r="E53" s="17" t="s">
        <v>282</v>
      </c>
      <c r="F53" s="24" t="s">
        <v>331</v>
      </c>
      <c r="G53" s="24" t="s">
        <v>331</v>
      </c>
      <c r="H53" s="24" t="s">
        <v>331</v>
      </c>
      <c r="I53" s="24" t="s">
        <v>331</v>
      </c>
      <c r="J53" s="24" t="s">
        <v>331</v>
      </c>
    </row>
    <row r="54" spans="1:10" ht="15.75" customHeight="1" x14ac:dyDescent="0.2">
      <c r="A54" s="12" t="s">
        <v>153</v>
      </c>
      <c r="B54" s="20" t="s">
        <v>186</v>
      </c>
      <c r="C54" s="21">
        <v>76725.77</v>
      </c>
      <c r="D54" s="22" t="s">
        <v>331</v>
      </c>
      <c r="E54" s="17" t="s">
        <v>282</v>
      </c>
      <c r="F54" s="24" t="s">
        <v>331</v>
      </c>
      <c r="G54" s="24" t="s">
        <v>331</v>
      </c>
      <c r="H54" s="24" t="s">
        <v>331</v>
      </c>
      <c r="I54" s="24" t="s">
        <v>331</v>
      </c>
      <c r="J54" s="24" t="s">
        <v>331</v>
      </c>
    </row>
    <row r="55" spans="1:10" x14ac:dyDescent="0.2">
      <c r="A55" s="12" t="s">
        <v>154</v>
      </c>
      <c r="B55" s="20" t="s">
        <v>187</v>
      </c>
      <c r="C55" s="21">
        <v>5698516.4500000002</v>
      </c>
      <c r="D55" s="22" t="s">
        <v>331</v>
      </c>
      <c r="E55" s="17" t="s">
        <v>282</v>
      </c>
      <c r="F55" s="24" t="s">
        <v>331</v>
      </c>
      <c r="G55" s="24" t="s">
        <v>331</v>
      </c>
      <c r="H55" s="24" t="s">
        <v>331</v>
      </c>
      <c r="I55" s="24" t="s">
        <v>331</v>
      </c>
      <c r="J55" s="24" t="s">
        <v>331</v>
      </c>
    </row>
    <row r="56" spans="1:10" ht="15.75" customHeight="1" x14ac:dyDescent="0.2">
      <c r="A56" s="12" t="s">
        <v>155</v>
      </c>
      <c r="B56" s="20" t="s">
        <v>188</v>
      </c>
      <c r="C56" s="21">
        <v>173682.61</v>
      </c>
      <c r="D56" s="22" t="s">
        <v>331</v>
      </c>
      <c r="E56" s="17" t="s">
        <v>282</v>
      </c>
      <c r="F56" s="24" t="s">
        <v>331</v>
      </c>
      <c r="G56" s="24" t="s">
        <v>331</v>
      </c>
      <c r="H56" s="24" t="s">
        <v>331</v>
      </c>
      <c r="I56" s="24" t="s">
        <v>331</v>
      </c>
      <c r="J56" s="24" t="s">
        <v>331</v>
      </c>
    </row>
    <row r="57" spans="1:10" ht="15.75" customHeight="1" x14ac:dyDescent="0.2">
      <c r="A57" s="12" t="s">
        <v>156</v>
      </c>
      <c r="B57" s="20" t="s">
        <v>189</v>
      </c>
      <c r="C57" s="21">
        <v>3768592.85</v>
      </c>
      <c r="D57" s="22" t="s">
        <v>331</v>
      </c>
      <c r="E57" s="17" t="s">
        <v>282</v>
      </c>
      <c r="F57" s="24" t="s">
        <v>331</v>
      </c>
      <c r="G57" s="24" t="s">
        <v>331</v>
      </c>
      <c r="H57" s="24" t="s">
        <v>331</v>
      </c>
      <c r="I57" s="24" t="s">
        <v>331</v>
      </c>
      <c r="J57" s="24" t="s">
        <v>331</v>
      </c>
    </row>
    <row r="58" spans="1:10" ht="15.75" customHeight="1" x14ac:dyDescent="0.2">
      <c r="A58" s="12" t="s">
        <v>157</v>
      </c>
      <c r="B58" s="20" t="s">
        <v>191</v>
      </c>
      <c r="C58" s="21">
        <v>1335728.45</v>
      </c>
      <c r="D58" s="22" t="s">
        <v>331</v>
      </c>
      <c r="E58" s="17" t="s">
        <v>282</v>
      </c>
      <c r="F58" s="24" t="s">
        <v>331</v>
      </c>
      <c r="G58" s="24" t="s">
        <v>331</v>
      </c>
      <c r="H58" s="24" t="s">
        <v>331</v>
      </c>
      <c r="I58" s="24" t="s">
        <v>331</v>
      </c>
      <c r="J58" s="24" t="s">
        <v>331</v>
      </c>
    </row>
    <row r="59" spans="1:10" ht="15.75" customHeight="1" x14ac:dyDescent="0.2">
      <c r="A59" s="12" t="s">
        <v>158</v>
      </c>
      <c r="B59" s="20" t="s">
        <v>192</v>
      </c>
      <c r="C59" s="21">
        <v>252904.99</v>
      </c>
      <c r="D59" s="22" t="s">
        <v>331</v>
      </c>
      <c r="E59" s="17" t="s">
        <v>282</v>
      </c>
      <c r="F59" s="24" t="s">
        <v>331</v>
      </c>
      <c r="G59" s="24" t="s">
        <v>331</v>
      </c>
      <c r="H59" s="24" t="s">
        <v>331</v>
      </c>
      <c r="I59" s="24" t="s">
        <v>331</v>
      </c>
      <c r="J59" s="24" t="s">
        <v>331</v>
      </c>
    </row>
    <row r="60" spans="1:10" ht="15.75" customHeight="1" x14ac:dyDescent="0.2">
      <c r="A60" s="12" t="s">
        <v>159</v>
      </c>
      <c r="B60" s="20" t="s">
        <v>193</v>
      </c>
      <c r="C60" s="21">
        <v>171575.33</v>
      </c>
      <c r="D60" s="22" t="s">
        <v>331</v>
      </c>
      <c r="E60" s="17" t="s">
        <v>282</v>
      </c>
      <c r="F60" s="24" t="s">
        <v>331</v>
      </c>
      <c r="G60" s="24" t="s">
        <v>331</v>
      </c>
      <c r="H60" s="24" t="s">
        <v>331</v>
      </c>
      <c r="I60" s="24" t="s">
        <v>331</v>
      </c>
      <c r="J60" s="24" t="s">
        <v>331</v>
      </c>
    </row>
    <row r="61" spans="1:10" ht="15.75" customHeight="1" x14ac:dyDescent="0.2">
      <c r="A61" s="12" t="s">
        <v>160</v>
      </c>
      <c r="B61" s="20" t="s">
        <v>194</v>
      </c>
      <c r="C61" s="21">
        <v>15140</v>
      </c>
      <c r="D61" s="22" t="s">
        <v>331</v>
      </c>
      <c r="E61" s="17" t="s">
        <v>282</v>
      </c>
      <c r="F61" s="24" t="s">
        <v>331</v>
      </c>
      <c r="G61" s="24" t="s">
        <v>331</v>
      </c>
      <c r="H61" s="24" t="s">
        <v>331</v>
      </c>
      <c r="I61" s="24" t="s">
        <v>331</v>
      </c>
      <c r="J61" s="24" t="s">
        <v>331</v>
      </c>
    </row>
    <row r="62" spans="1:10" ht="15.75" customHeight="1" x14ac:dyDescent="0.2">
      <c r="A62" s="12" t="s">
        <v>161</v>
      </c>
      <c r="B62" s="20" t="s">
        <v>195</v>
      </c>
      <c r="C62" s="21">
        <v>126439</v>
      </c>
      <c r="D62" s="22" t="s">
        <v>331</v>
      </c>
      <c r="E62" s="17" t="s">
        <v>282</v>
      </c>
      <c r="F62" s="24" t="s">
        <v>331</v>
      </c>
      <c r="G62" s="24" t="s">
        <v>331</v>
      </c>
      <c r="H62" s="24" t="s">
        <v>331</v>
      </c>
      <c r="I62" s="24" t="s">
        <v>331</v>
      </c>
      <c r="J62" s="24" t="s">
        <v>331</v>
      </c>
    </row>
    <row r="63" spans="1:10" ht="15.75" customHeight="1" x14ac:dyDescent="0.2">
      <c r="A63" s="12" t="s">
        <v>162</v>
      </c>
      <c r="B63" s="20" t="s">
        <v>196</v>
      </c>
      <c r="C63" s="21">
        <v>39637</v>
      </c>
      <c r="D63" s="22" t="s">
        <v>331</v>
      </c>
      <c r="E63" s="17" t="s">
        <v>282</v>
      </c>
      <c r="F63" s="24" t="s">
        <v>331</v>
      </c>
      <c r="G63" s="24" t="s">
        <v>331</v>
      </c>
      <c r="H63" s="24" t="s">
        <v>331</v>
      </c>
      <c r="I63" s="24" t="s">
        <v>331</v>
      </c>
      <c r="J63" s="24" t="s">
        <v>331</v>
      </c>
    </row>
    <row r="64" spans="1:10" ht="15.75" customHeight="1" x14ac:dyDescent="0.2">
      <c r="A64" s="12" t="s">
        <v>163</v>
      </c>
      <c r="B64" s="20" t="s">
        <v>197</v>
      </c>
      <c r="C64" s="21">
        <v>2044704.63</v>
      </c>
      <c r="D64" s="22" t="s">
        <v>331</v>
      </c>
      <c r="E64" s="17" t="s">
        <v>282</v>
      </c>
      <c r="F64" s="24" t="s">
        <v>331</v>
      </c>
      <c r="G64" s="24" t="s">
        <v>331</v>
      </c>
      <c r="H64" s="24" t="s">
        <v>331</v>
      </c>
      <c r="I64" s="24" t="s">
        <v>331</v>
      </c>
      <c r="J64" s="24" t="s">
        <v>331</v>
      </c>
    </row>
    <row r="65" spans="1:12" ht="27.75" customHeight="1" x14ac:dyDescent="0.2">
      <c r="A65" s="12" t="s">
        <v>164</v>
      </c>
      <c r="B65" s="20" t="s">
        <v>198</v>
      </c>
      <c r="C65" s="21">
        <v>2233378.7999999998</v>
      </c>
      <c r="D65" s="22" t="s">
        <v>331</v>
      </c>
      <c r="E65" s="17" t="s">
        <v>282</v>
      </c>
      <c r="F65" s="24" t="s">
        <v>331</v>
      </c>
      <c r="G65" s="24" t="s">
        <v>331</v>
      </c>
      <c r="H65" s="24" t="s">
        <v>331</v>
      </c>
      <c r="I65" s="24" t="s">
        <v>331</v>
      </c>
      <c r="J65" s="24" t="s">
        <v>331</v>
      </c>
    </row>
    <row r="66" spans="1:12" x14ac:dyDescent="0.2">
      <c r="A66" s="12" t="s">
        <v>165</v>
      </c>
      <c r="B66" s="20" t="s">
        <v>190</v>
      </c>
      <c r="C66" s="21">
        <v>118036.34</v>
      </c>
      <c r="D66" s="22" t="s">
        <v>331</v>
      </c>
      <c r="E66" s="17" t="s">
        <v>282</v>
      </c>
      <c r="F66" s="24" t="s">
        <v>331</v>
      </c>
      <c r="G66" s="24" t="s">
        <v>331</v>
      </c>
      <c r="H66" s="24" t="s">
        <v>331</v>
      </c>
      <c r="I66" s="24" t="s">
        <v>331</v>
      </c>
      <c r="J66" s="24" t="s">
        <v>331</v>
      </c>
    </row>
    <row r="67" spans="1:12" x14ac:dyDescent="0.2">
      <c r="A67" s="12" t="s">
        <v>166</v>
      </c>
      <c r="B67" s="20" t="s">
        <v>191</v>
      </c>
      <c r="C67" s="21">
        <v>629300.88</v>
      </c>
      <c r="D67" s="22" t="s">
        <v>331</v>
      </c>
      <c r="E67" s="17" t="s">
        <v>282</v>
      </c>
      <c r="F67" s="24" t="s">
        <v>331</v>
      </c>
      <c r="G67" s="24" t="s">
        <v>331</v>
      </c>
      <c r="H67" s="24" t="s">
        <v>331</v>
      </c>
      <c r="I67" s="24" t="s">
        <v>331</v>
      </c>
      <c r="J67" s="24" t="s">
        <v>331</v>
      </c>
    </row>
    <row r="68" spans="1:12" ht="25.5" x14ac:dyDescent="0.2">
      <c r="A68" s="12" t="s">
        <v>167</v>
      </c>
      <c r="B68" s="20" t="s">
        <v>199</v>
      </c>
      <c r="C68" s="21">
        <v>660600.97</v>
      </c>
      <c r="D68" s="22" t="s">
        <v>331</v>
      </c>
      <c r="E68" s="17" t="s">
        <v>282</v>
      </c>
      <c r="F68" s="24" t="s">
        <v>331</v>
      </c>
      <c r="G68" s="24" t="s">
        <v>331</v>
      </c>
      <c r="H68" s="24" t="s">
        <v>331</v>
      </c>
      <c r="I68" s="24" t="s">
        <v>331</v>
      </c>
      <c r="J68" s="24" t="s">
        <v>331</v>
      </c>
    </row>
    <row r="69" spans="1:12" ht="15.75" customHeight="1" x14ac:dyDescent="0.2">
      <c r="A69" s="12" t="s">
        <v>168</v>
      </c>
      <c r="B69" s="20" t="s">
        <v>202</v>
      </c>
      <c r="C69" s="21">
        <v>1206941.82</v>
      </c>
      <c r="D69" s="22" t="s">
        <v>331</v>
      </c>
      <c r="E69" s="17" t="s">
        <v>282</v>
      </c>
      <c r="F69" s="24" t="s">
        <v>331</v>
      </c>
      <c r="G69" s="24" t="s">
        <v>331</v>
      </c>
      <c r="H69" s="24" t="s">
        <v>331</v>
      </c>
      <c r="I69" s="24" t="s">
        <v>331</v>
      </c>
      <c r="J69" s="24" t="s">
        <v>331</v>
      </c>
    </row>
    <row r="70" spans="1:12" ht="25.5" x14ac:dyDescent="0.2">
      <c r="A70" s="12" t="s">
        <v>169</v>
      </c>
      <c r="B70" s="20" t="s">
        <v>203</v>
      </c>
      <c r="C70" s="21">
        <v>595126.72</v>
      </c>
      <c r="D70" s="22" t="s">
        <v>331</v>
      </c>
      <c r="E70" s="17" t="s">
        <v>282</v>
      </c>
      <c r="F70" s="24" t="s">
        <v>331</v>
      </c>
      <c r="G70" s="24" t="s">
        <v>331</v>
      </c>
      <c r="H70" s="24" t="s">
        <v>331</v>
      </c>
      <c r="I70" s="24" t="s">
        <v>331</v>
      </c>
      <c r="J70" s="24" t="s">
        <v>331</v>
      </c>
    </row>
    <row r="71" spans="1:12" ht="15.75" customHeight="1" x14ac:dyDescent="0.2">
      <c r="A71" s="12" t="s">
        <v>170</v>
      </c>
      <c r="B71" s="20" t="s">
        <v>204</v>
      </c>
      <c r="C71" s="21">
        <v>614243.76</v>
      </c>
      <c r="D71" s="22" t="s">
        <v>331</v>
      </c>
      <c r="E71" s="17" t="s">
        <v>282</v>
      </c>
      <c r="F71" s="24" t="s">
        <v>331</v>
      </c>
      <c r="G71" s="24" t="s">
        <v>331</v>
      </c>
      <c r="H71" s="24" t="s">
        <v>331</v>
      </c>
      <c r="I71" s="24" t="s">
        <v>331</v>
      </c>
      <c r="J71" s="24" t="s">
        <v>331</v>
      </c>
    </row>
    <row r="72" spans="1:12" x14ac:dyDescent="0.2">
      <c r="A72" s="12" t="s">
        <v>200</v>
      </c>
      <c r="B72" s="20" t="s">
        <v>205</v>
      </c>
      <c r="C72" s="21">
        <v>177263.78</v>
      </c>
      <c r="D72" s="22" t="s">
        <v>331</v>
      </c>
      <c r="E72" s="17" t="s">
        <v>282</v>
      </c>
      <c r="F72" s="24" t="s">
        <v>331</v>
      </c>
      <c r="G72" s="24" t="s">
        <v>331</v>
      </c>
      <c r="H72" s="24" t="s">
        <v>331</v>
      </c>
      <c r="I72" s="24" t="s">
        <v>331</v>
      </c>
      <c r="J72" s="24" t="s">
        <v>331</v>
      </c>
    </row>
    <row r="73" spans="1:12" x14ac:dyDescent="0.2">
      <c r="A73" s="12" t="s">
        <v>201</v>
      </c>
      <c r="B73" s="20" t="s">
        <v>284</v>
      </c>
      <c r="C73" s="39">
        <v>6217.76</v>
      </c>
      <c r="D73" s="22" t="s">
        <v>332</v>
      </c>
      <c r="E73" s="17" t="s">
        <v>282</v>
      </c>
      <c r="F73" s="24" t="s">
        <v>332</v>
      </c>
      <c r="G73" s="25" t="s">
        <v>273</v>
      </c>
      <c r="H73" s="25"/>
      <c r="I73" s="25"/>
      <c r="J73" s="25" t="s">
        <v>256</v>
      </c>
    </row>
    <row r="74" spans="1:12" x14ac:dyDescent="0.2">
      <c r="A74" s="12" t="s">
        <v>283</v>
      </c>
      <c r="B74" s="20" t="s">
        <v>293</v>
      </c>
      <c r="C74" s="21">
        <v>200000</v>
      </c>
      <c r="D74" s="22" t="s">
        <v>331</v>
      </c>
      <c r="E74" s="17" t="s">
        <v>282</v>
      </c>
      <c r="F74" s="24" t="s">
        <v>331</v>
      </c>
      <c r="G74" s="25" t="s">
        <v>331</v>
      </c>
      <c r="H74" s="25" t="s">
        <v>331</v>
      </c>
      <c r="I74" s="25" t="s">
        <v>331</v>
      </c>
      <c r="J74" s="25" t="s">
        <v>331</v>
      </c>
    </row>
    <row r="75" spans="1:12" ht="13.5" thickBot="1" x14ac:dyDescent="0.25">
      <c r="A75" s="41" t="s">
        <v>292</v>
      </c>
      <c r="B75" s="26" t="s">
        <v>22</v>
      </c>
      <c r="C75" s="94">
        <v>133965.94</v>
      </c>
      <c r="D75" s="27" t="s">
        <v>331</v>
      </c>
      <c r="E75" s="28" t="s">
        <v>282</v>
      </c>
      <c r="F75" s="29" t="s">
        <v>331</v>
      </c>
      <c r="G75" s="30" t="s">
        <v>331</v>
      </c>
      <c r="H75" s="30" t="s">
        <v>331</v>
      </c>
      <c r="I75" s="30" t="s">
        <v>331</v>
      </c>
      <c r="J75" s="30" t="s">
        <v>331</v>
      </c>
    </row>
    <row r="76" spans="1:12" ht="14.25" thickTop="1" thickBot="1" x14ac:dyDescent="0.25">
      <c r="A76" s="31"/>
      <c r="B76" s="32"/>
      <c r="C76" s="31"/>
      <c r="D76" s="31"/>
      <c r="E76" s="33"/>
      <c r="F76" s="31"/>
      <c r="G76" s="34"/>
      <c r="H76" s="34"/>
      <c r="I76" s="34"/>
      <c r="J76" s="34"/>
    </row>
    <row r="77" spans="1:12" ht="27" thickTop="1" thickBot="1" x14ac:dyDescent="0.25">
      <c r="A77" s="64" t="s">
        <v>2</v>
      </c>
      <c r="B77" s="65" t="s">
        <v>70</v>
      </c>
      <c r="C77" s="66"/>
      <c r="D77" s="67"/>
      <c r="E77" s="67"/>
      <c r="F77" s="68"/>
      <c r="G77" s="203" t="s">
        <v>14</v>
      </c>
      <c r="H77" s="204"/>
      <c r="I77" s="204"/>
      <c r="J77" s="205"/>
    </row>
    <row r="78" spans="1:12" ht="60" customHeight="1" thickTop="1" thickBot="1" x14ac:dyDescent="0.25">
      <c r="A78" s="69" t="s">
        <v>0</v>
      </c>
      <c r="B78" s="70" t="s">
        <v>15</v>
      </c>
      <c r="C78" s="71" t="s">
        <v>37</v>
      </c>
      <c r="D78" s="72" t="s">
        <v>16</v>
      </c>
      <c r="E78" s="73" t="s">
        <v>57</v>
      </c>
      <c r="F78" s="74" t="s">
        <v>17</v>
      </c>
      <c r="G78" s="70" t="s">
        <v>18</v>
      </c>
      <c r="H78" s="70" t="s">
        <v>19</v>
      </c>
      <c r="I78" s="70" t="s">
        <v>20</v>
      </c>
      <c r="J78" s="70" t="s">
        <v>21</v>
      </c>
    </row>
    <row r="79" spans="1:12" ht="26.25" thickTop="1" x14ac:dyDescent="0.2">
      <c r="A79" s="5" t="s">
        <v>1</v>
      </c>
      <c r="B79" s="6" t="s">
        <v>328</v>
      </c>
      <c r="C79" s="198">
        <v>3654030.03</v>
      </c>
      <c r="D79" s="36">
        <v>889.6</v>
      </c>
      <c r="E79" s="206" t="s">
        <v>282</v>
      </c>
      <c r="F79" s="10">
        <v>1972</v>
      </c>
      <c r="G79" s="11" t="s">
        <v>253</v>
      </c>
      <c r="H79" s="11" t="s">
        <v>254</v>
      </c>
      <c r="I79" s="11" t="s">
        <v>255</v>
      </c>
      <c r="J79" s="11" t="s">
        <v>256</v>
      </c>
      <c r="K79" s="60"/>
      <c r="L79" s="61"/>
    </row>
    <row r="80" spans="1:12" ht="25.5" x14ac:dyDescent="0.2">
      <c r="A80" s="12" t="s">
        <v>2</v>
      </c>
      <c r="B80" s="13" t="s">
        <v>329</v>
      </c>
      <c r="C80" s="199"/>
      <c r="D80" s="38">
        <v>858.96</v>
      </c>
      <c r="E80" s="207"/>
      <c r="F80" s="18">
        <v>2008</v>
      </c>
      <c r="G80" s="19" t="s">
        <v>253</v>
      </c>
      <c r="H80" s="19" t="s">
        <v>254</v>
      </c>
      <c r="I80" s="19" t="s">
        <v>255</v>
      </c>
      <c r="J80" s="19" t="s">
        <v>256</v>
      </c>
    </row>
    <row r="81" spans="1:13" x14ac:dyDescent="0.2">
      <c r="A81" s="12" t="s">
        <v>3</v>
      </c>
      <c r="B81" s="13" t="s">
        <v>257</v>
      </c>
      <c r="C81" s="37">
        <v>39764.699999999997</v>
      </c>
      <c r="D81" s="38" t="s">
        <v>331</v>
      </c>
      <c r="E81" s="45" t="s">
        <v>282</v>
      </c>
      <c r="F81" s="18">
        <v>1972</v>
      </c>
      <c r="G81" s="19" t="s">
        <v>331</v>
      </c>
      <c r="H81" s="19" t="s">
        <v>331</v>
      </c>
      <c r="I81" s="19" t="s">
        <v>331</v>
      </c>
      <c r="J81" s="19" t="s">
        <v>331</v>
      </c>
    </row>
    <row r="82" spans="1:13" x14ac:dyDescent="0.2">
      <c r="A82" s="12" t="s">
        <v>4</v>
      </c>
      <c r="B82" s="13" t="s">
        <v>258</v>
      </c>
      <c r="C82" s="37">
        <v>6849.6</v>
      </c>
      <c r="D82" s="38" t="s">
        <v>331</v>
      </c>
      <c r="E82" s="45" t="s">
        <v>282</v>
      </c>
      <c r="F82" s="18">
        <v>1972</v>
      </c>
      <c r="G82" s="19" t="s">
        <v>331</v>
      </c>
      <c r="H82" s="19" t="s">
        <v>331</v>
      </c>
      <c r="I82" s="19" t="s">
        <v>331</v>
      </c>
      <c r="J82" s="19" t="s">
        <v>331</v>
      </c>
    </row>
    <row r="83" spans="1:13" x14ac:dyDescent="0.2">
      <c r="A83" s="12" t="s">
        <v>5</v>
      </c>
      <c r="B83" s="20" t="s">
        <v>259</v>
      </c>
      <c r="C83" s="39">
        <v>142544</v>
      </c>
      <c r="D83" s="40" t="s">
        <v>331</v>
      </c>
      <c r="E83" s="23" t="s">
        <v>282</v>
      </c>
      <c r="F83" s="24" t="s">
        <v>331</v>
      </c>
      <c r="G83" s="25" t="s">
        <v>331</v>
      </c>
      <c r="H83" s="25" t="s">
        <v>331</v>
      </c>
      <c r="I83" s="25" t="s">
        <v>331</v>
      </c>
      <c r="J83" s="25" t="s">
        <v>331</v>
      </c>
    </row>
    <row r="84" spans="1:13" ht="13.5" thickBot="1" x14ac:dyDescent="0.25">
      <c r="A84" s="41" t="s">
        <v>6</v>
      </c>
      <c r="B84" s="26" t="s">
        <v>22</v>
      </c>
      <c r="C84" s="94">
        <v>17493</v>
      </c>
      <c r="D84" s="43" t="s">
        <v>331</v>
      </c>
      <c r="E84" s="28" t="s">
        <v>282</v>
      </c>
      <c r="F84" s="29" t="s">
        <v>331</v>
      </c>
      <c r="G84" s="30" t="s">
        <v>331</v>
      </c>
      <c r="H84" s="30" t="s">
        <v>331</v>
      </c>
      <c r="I84" s="30" t="s">
        <v>331</v>
      </c>
      <c r="J84" s="30" t="s">
        <v>331</v>
      </c>
    </row>
    <row r="85" spans="1:13" s="62" customFormat="1" ht="14.25" thickTop="1" thickBot="1" x14ac:dyDescent="0.25">
      <c r="A85" s="44"/>
      <c r="B85" s="32" t="s">
        <v>330</v>
      </c>
      <c r="C85" s="44"/>
      <c r="D85" s="44"/>
      <c r="E85" s="44"/>
      <c r="F85" s="44"/>
      <c r="G85" s="32"/>
      <c r="H85" s="32"/>
      <c r="I85" s="32"/>
      <c r="J85" s="32"/>
      <c r="K85" s="32"/>
      <c r="L85" s="44"/>
      <c r="M85" s="44"/>
    </row>
    <row r="86" spans="1:13" s="62" customFormat="1" ht="15.75" customHeight="1" thickTop="1" thickBot="1" x14ac:dyDescent="0.25">
      <c r="A86" s="64" t="s">
        <v>3</v>
      </c>
      <c r="B86" s="65" t="s">
        <v>71</v>
      </c>
      <c r="C86" s="66"/>
      <c r="D86" s="67"/>
      <c r="E86" s="67"/>
      <c r="F86" s="68"/>
      <c r="G86" s="203" t="s">
        <v>14</v>
      </c>
      <c r="H86" s="204"/>
      <c r="I86" s="204"/>
      <c r="J86" s="205"/>
      <c r="K86" s="32"/>
      <c r="L86" s="44"/>
      <c r="M86" s="44"/>
    </row>
    <row r="87" spans="1:13" s="62" customFormat="1" ht="60" customHeight="1" thickTop="1" thickBot="1" x14ac:dyDescent="0.25">
      <c r="A87" s="69" t="s">
        <v>0</v>
      </c>
      <c r="B87" s="70" t="s">
        <v>15</v>
      </c>
      <c r="C87" s="71" t="s">
        <v>37</v>
      </c>
      <c r="D87" s="72" t="s">
        <v>16</v>
      </c>
      <c r="E87" s="73" t="s">
        <v>57</v>
      </c>
      <c r="F87" s="74" t="s">
        <v>17</v>
      </c>
      <c r="G87" s="70" t="s">
        <v>18</v>
      </c>
      <c r="H87" s="70" t="s">
        <v>19</v>
      </c>
      <c r="I87" s="70" t="s">
        <v>20</v>
      </c>
      <c r="J87" s="70" t="s">
        <v>21</v>
      </c>
      <c r="K87" s="32"/>
      <c r="L87" s="44"/>
      <c r="M87" s="44"/>
    </row>
    <row r="88" spans="1:13" s="62" customFormat="1" ht="24.75" customHeight="1" thickTop="1" x14ac:dyDescent="0.2">
      <c r="A88" s="5" t="s">
        <v>1</v>
      </c>
      <c r="B88" s="6" t="s">
        <v>285</v>
      </c>
      <c r="C88" s="35">
        <v>2264369.06</v>
      </c>
      <c r="D88" s="36">
        <v>1169.99</v>
      </c>
      <c r="E88" s="9" t="s">
        <v>282</v>
      </c>
      <c r="F88" s="10">
        <v>2012</v>
      </c>
      <c r="G88" s="11" t="s">
        <v>260</v>
      </c>
      <c r="H88" s="11" t="s">
        <v>261</v>
      </c>
      <c r="I88" s="11" t="s">
        <v>262</v>
      </c>
      <c r="J88" s="11" t="s">
        <v>263</v>
      </c>
      <c r="K88" s="32"/>
      <c r="L88" s="44"/>
      <c r="M88" s="44"/>
    </row>
    <row r="89" spans="1:13" s="62" customFormat="1" ht="15.75" customHeight="1" x14ac:dyDescent="0.2">
      <c r="A89" s="12" t="s">
        <v>2</v>
      </c>
      <c r="B89" s="13" t="s">
        <v>264</v>
      </c>
      <c r="C89" s="37">
        <v>2909</v>
      </c>
      <c r="D89" s="38" t="s">
        <v>331</v>
      </c>
      <c r="E89" s="17" t="s">
        <v>282</v>
      </c>
      <c r="F89" s="18">
        <v>1965</v>
      </c>
      <c r="G89" s="19" t="s">
        <v>331</v>
      </c>
      <c r="H89" s="19" t="s">
        <v>331</v>
      </c>
      <c r="I89" s="19" t="s">
        <v>331</v>
      </c>
      <c r="J89" s="19" t="s">
        <v>331</v>
      </c>
      <c r="K89" s="32"/>
      <c r="L89" s="44"/>
      <c r="M89" s="44"/>
    </row>
    <row r="90" spans="1:13" s="62" customFormat="1" ht="15.75" customHeight="1" x14ac:dyDescent="0.2">
      <c r="A90" s="12" t="s">
        <v>3</v>
      </c>
      <c r="B90" s="13" t="s">
        <v>257</v>
      </c>
      <c r="C90" s="37">
        <v>16030.8</v>
      </c>
      <c r="D90" s="38" t="s">
        <v>331</v>
      </c>
      <c r="E90" s="17" t="s">
        <v>282</v>
      </c>
      <c r="F90" s="18">
        <v>1998</v>
      </c>
      <c r="G90" s="19" t="s">
        <v>331</v>
      </c>
      <c r="H90" s="19" t="s">
        <v>331</v>
      </c>
      <c r="I90" s="19" t="s">
        <v>331</v>
      </c>
      <c r="J90" s="19" t="s">
        <v>331</v>
      </c>
      <c r="K90" s="32"/>
      <c r="L90" s="44"/>
      <c r="M90" s="44"/>
    </row>
    <row r="91" spans="1:13" s="62" customFormat="1" ht="15.75" customHeight="1" x14ac:dyDescent="0.2">
      <c r="A91" s="12" t="s">
        <v>4</v>
      </c>
      <c r="B91" s="13" t="s">
        <v>265</v>
      </c>
      <c r="C91" s="97">
        <v>13201.06</v>
      </c>
      <c r="D91" s="38" t="s">
        <v>331</v>
      </c>
      <c r="E91" s="17" t="s">
        <v>282</v>
      </c>
      <c r="F91" s="18" t="s">
        <v>331</v>
      </c>
      <c r="G91" s="19" t="s">
        <v>331</v>
      </c>
      <c r="H91" s="19" t="s">
        <v>331</v>
      </c>
      <c r="I91" s="19" t="s">
        <v>331</v>
      </c>
      <c r="J91" s="19" t="s">
        <v>331</v>
      </c>
      <c r="K91" s="32"/>
      <c r="L91" s="44"/>
      <c r="M91" s="44"/>
    </row>
    <row r="92" spans="1:13" s="62" customFormat="1" ht="15.75" customHeight="1" thickBot="1" x14ac:dyDescent="0.25">
      <c r="A92" s="41" t="s">
        <v>5</v>
      </c>
      <c r="B92" s="26" t="s">
        <v>22</v>
      </c>
      <c r="C92" s="94">
        <v>21057.599999999999</v>
      </c>
      <c r="D92" s="43" t="s">
        <v>331</v>
      </c>
      <c r="E92" s="28" t="s">
        <v>282</v>
      </c>
      <c r="F92" s="29" t="s">
        <v>331</v>
      </c>
      <c r="G92" s="30" t="s">
        <v>331</v>
      </c>
      <c r="H92" s="30" t="s">
        <v>331</v>
      </c>
      <c r="I92" s="30" t="s">
        <v>331</v>
      </c>
      <c r="J92" s="30" t="s">
        <v>331</v>
      </c>
      <c r="K92" s="32"/>
      <c r="L92" s="44"/>
      <c r="M92" s="44"/>
    </row>
    <row r="93" spans="1:13" s="62" customFormat="1" ht="15.75" customHeight="1" thickTop="1" thickBot="1" x14ac:dyDescent="0.25">
      <c r="A93" s="44"/>
      <c r="B93" s="32"/>
      <c r="C93" s="44"/>
      <c r="D93" s="44"/>
      <c r="E93" s="44"/>
      <c r="F93" s="44"/>
      <c r="G93" s="32"/>
      <c r="H93" s="32"/>
      <c r="I93" s="32"/>
      <c r="J93" s="32"/>
      <c r="K93" s="32"/>
      <c r="L93" s="44"/>
      <c r="M93" s="44"/>
    </row>
    <row r="94" spans="1:13" s="62" customFormat="1" ht="14.25" thickTop="1" thickBot="1" x14ac:dyDescent="0.25">
      <c r="A94" s="64" t="s">
        <v>4</v>
      </c>
      <c r="B94" s="216" t="s">
        <v>291</v>
      </c>
      <c r="C94" s="216"/>
      <c r="D94" s="216"/>
      <c r="E94" s="216"/>
      <c r="F94" s="217"/>
      <c r="G94" s="203" t="s">
        <v>14</v>
      </c>
      <c r="H94" s="204"/>
      <c r="I94" s="204"/>
      <c r="J94" s="205"/>
      <c r="K94" s="32"/>
      <c r="L94" s="44"/>
      <c r="M94" s="44"/>
    </row>
    <row r="95" spans="1:13" s="62" customFormat="1" ht="60" customHeight="1" thickTop="1" thickBot="1" x14ac:dyDescent="0.25">
      <c r="A95" s="69" t="s">
        <v>0</v>
      </c>
      <c r="B95" s="70" t="s">
        <v>15</v>
      </c>
      <c r="C95" s="71" t="s">
        <v>37</v>
      </c>
      <c r="D95" s="72" t="s">
        <v>16</v>
      </c>
      <c r="E95" s="73" t="s">
        <v>57</v>
      </c>
      <c r="F95" s="74" t="s">
        <v>17</v>
      </c>
      <c r="G95" s="70" t="s">
        <v>18</v>
      </c>
      <c r="H95" s="70" t="s">
        <v>19</v>
      </c>
      <c r="I95" s="70" t="s">
        <v>20</v>
      </c>
      <c r="J95" s="70" t="s">
        <v>21</v>
      </c>
      <c r="K95" s="32"/>
      <c r="L95" s="44"/>
      <c r="M95" s="44"/>
    </row>
    <row r="96" spans="1:13" s="62" customFormat="1" ht="15.75" customHeight="1" thickTop="1" x14ac:dyDescent="0.2">
      <c r="A96" s="5" t="s">
        <v>1</v>
      </c>
      <c r="B96" s="6" t="s">
        <v>271</v>
      </c>
      <c r="C96" s="35">
        <v>39360.199999999997</v>
      </c>
      <c r="D96" s="36">
        <v>190</v>
      </c>
      <c r="E96" s="206" t="s">
        <v>282</v>
      </c>
      <c r="F96" s="10">
        <v>1951</v>
      </c>
      <c r="G96" s="11" t="s">
        <v>273</v>
      </c>
      <c r="H96" s="11" t="s">
        <v>273</v>
      </c>
      <c r="I96" s="11" t="s">
        <v>273</v>
      </c>
      <c r="J96" s="11" t="s">
        <v>274</v>
      </c>
      <c r="K96" s="32"/>
      <c r="L96" s="44"/>
      <c r="M96" s="44"/>
    </row>
    <row r="97" spans="1:13" s="62" customFormat="1" ht="15.75" customHeight="1" x14ac:dyDescent="0.2">
      <c r="A97" s="12" t="s">
        <v>2</v>
      </c>
      <c r="B97" s="13" t="s">
        <v>272</v>
      </c>
      <c r="C97" s="37">
        <v>746314.43</v>
      </c>
      <c r="D97" s="38">
        <v>1238</v>
      </c>
      <c r="E97" s="207"/>
      <c r="F97" s="18">
        <v>1995</v>
      </c>
      <c r="G97" s="19" t="s">
        <v>275</v>
      </c>
      <c r="H97" s="19" t="s">
        <v>254</v>
      </c>
      <c r="I97" s="19" t="s">
        <v>276</v>
      </c>
      <c r="J97" s="19" t="s">
        <v>256</v>
      </c>
      <c r="K97" s="32"/>
      <c r="L97" s="44"/>
      <c r="M97" s="44"/>
    </row>
    <row r="98" spans="1:13" s="62" customFormat="1" ht="15.75" customHeight="1" x14ac:dyDescent="0.2">
      <c r="A98" s="12" t="s">
        <v>3</v>
      </c>
      <c r="B98" s="13" t="s">
        <v>270</v>
      </c>
      <c r="C98" s="97">
        <v>7900</v>
      </c>
      <c r="D98" s="38" t="s">
        <v>331</v>
      </c>
      <c r="E98" s="208" t="s">
        <v>282</v>
      </c>
      <c r="F98" s="18" t="s">
        <v>332</v>
      </c>
      <c r="G98" s="19" t="s">
        <v>331</v>
      </c>
      <c r="H98" s="19" t="s">
        <v>331</v>
      </c>
      <c r="I98" s="19" t="s">
        <v>331</v>
      </c>
      <c r="J98" s="19" t="s">
        <v>331</v>
      </c>
      <c r="K98" s="32"/>
      <c r="L98" s="44"/>
      <c r="M98" s="44"/>
    </row>
    <row r="99" spans="1:13" s="62" customFormat="1" ht="15.75" customHeight="1" thickBot="1" x14ac:dyDescent="0.25">
      <c r="A99" s="41" t="s">
        <v>4</v>
      </c>
      <c r="B99" s="26" t="s">
        <v>277</v>
      </c>
      <c r="C99" s="42">
        <v>120359.11</v>
      </c>
      <c r="D99" s="43" t="s">
        <v>331</v>
      </c>
      <c r="E99" s="209"/>
      <c r="F99" s="29">
        <v>2013</v>
      </c>
      <c r="G99" s="30" t="s">
        <v>331</v>
      </c>
      <c r="H99" s="30" t="s">
        <v>331</v>
      </c>
      <c r="I99" s="30" t="s">
        <v>331</v>
      </c>
      <c r="J99" s="30" t="s">
        <v>331</v>
      </c>
      <c r="K99" s="32"/>
      <c r="L99" s="44"/>
      <c r="M99" s="44"/>
    </row>
    <row r="100" spans="1:13" s="62" customFormat="1" ht="12.75" customHeight="1" thickTop="1" thickBot="1" x14ac:dyDescent="0.25">
      <c r="A100" s="46"/>
      <c r="B100" s="32"/>
      <c r="C100" s="47"/>
      <c r="D100" s="48"/>
      <c r="E100" s="48"/>
      <c r="F100" s="49"/>
      <c r="G100" s="50"/>
      <c r="H100" s="50"/>
      <c r="I100" s="50"/>
      <c r="J100" s="50"/>
      <c r="K100" s="32"/>
      <c r="L100" s="44"/>
      <c r="M100" s="44"/>
    </row>
    <row r="101" spans="1:13" s="62" customFormat="1" ht="14.25" thickTop="1" thickBot="1" x14ac:dyDescent="0.25">
      <c r="A101" s="64" t="s">
        <v>5</v>
      </c>
      <c r="B101" s="65" t="s">
        <v>72</v>
      </c>
      <c r="C101" s="66"/>
      <c r="D101" s="67"/>
      <c r="E101" s="67"/>
      <c r="F101" s="68"/>
      <c r="G101" s="203" t="s">
        <v>14</v>
      </c>
      <c r="H101" s="204"/>
      <c r="I101" s="204"/>
      <c r="J101" s="205"/>
      <c r="K101" s="32"/>
      <c r="L101" s="44"/>
      <c r="M101" s="44"/>
    </row>
    <row r="102" spans="1:13" s="62" customFormat="1" ht="60" customHeight="1" thickTop="1" thickBot="1" x14ac:dyDescent="0.25">
      <c r="A102" s="69" t="s">
        <v>0</v>
      </c>
      <c r="B102" s="70" t="s">
        <v>15</v>
      </c>
      <c r="C102" s="71" t="s">
        <v>37</v>
      </c>
      <c r="D102" s="72" t="s">
        <v>16</v>
      </c>
      <c r="E102" s="73" t="s">
        <v>57</v>
      </c>
      <c r="F102" s="74" t="s">
        <v>17</v>
      </c>
      <c r="G102" s="70" t="s">
        <v>18</v>
      </c>
      <c r="H102" s="70" t="s">
        <v>19</v>
      </c>
      <c r="I102" s="70" t="s">
        <v>20</v>
      </c>
      <c r="J102" s="70" t="s">
        <v>21</v>
      </c>
      <c r="K102" s="32"/>
      <c r="L102" s="44"/>
      <c r="M102" s="44"/>
    </row>
    <row r="103" spans="1:13" s="62" customFormat="1" ht="15.75" customHeight="1" thickTop="1" x14ac:dyDescent="0.2">
      <c r="A103" s="5" t="s">
        <v>1</v>
      </c>
      <c r="B103" s="6" t="s">
        <v>266</v>
      </c>
      <c r="C103" s="35">
        <v>3833430.59</v>
      </c>
      <c r="D103" s="36">
        <v>2507.1</v>
      </c>
      <c r="E103" s="206" t="s">
        <v>282</v>
      </c>
      <c r="F103" s="10" t="s">
        <v>267</v>
      </c>
      <c r="G103" s="11" t="s">
        <v>253</v>
      </c>
      <c r="H103" s="11" t="s">
        <v>254</v>
      </c>
      <c r="I103" s="11" t="s">
        <v>268</v>
      </c>
      <c r="J103" s="11" t="s">
        <v>256</v>
      </c>
      <c r="K103" s="32"/>
      <c r="L103" s="44"/>
      <c r="M103" s="44"/>
    </row>
    <row r="104" spans="1:13" s="62" customFormat="1" ht="15.75" customHeight="1" x14ac:dyDescent="0.2">
      <c r="A104" s="12" t="s">
        <v>2</v>
      </c>
      <c r="B104" s="13" t="s">
        <v>269</v>
      </c>
      <c r="C104" s="37">
        <v>488294.42</v>
      </c>
      <c r="D104" s="38">
        <v>276.61</v>
      </c>
      <c r="E104" s="207"/>
      <c r="F104" s="18">
        <v>1975</v>
      </c>
      <c r="G104" s="19" t="s">
        <v>253</v>
      </c>
      <c r="H104" s="19" t="s">
        <v>254</v>
      </c>
      <c r="I104" s="19" t="s">
        <v>268</v>
      </c>
      <c r="J104" s="19" t="s">
        <v>256</v>
      </c>
      <c r="K104" s="32"/>
      <c r="L104" s="44"/>
      <c r="M104" s="44"/>
    </row>
    <row r="105" spans="1:13" s="62" customFormat="1" ht="15.75" customHeight="1" x14ac:dyDescent="0.2">
      <c r="A105" s="12" t="s">
        <v>3</v>
      </c>
      <c r="B105" s="13" t="s">
        <v>270</v>
      </c>
      <c r="C105" s="97">
        <v>10900</v>
      </c>
      <c r="D105" s="38" t="s">
        <v>331</v>
      </c>
      <c r="E105" s="38" t="s">
        <v>282</v>
      </c>
      <c r="F105" s="18" t="s">
        <v>331</v>
      </c>
      <c r="G105" s="19" t="s">
        <v>331</v>
      </c>
      <c r="H105" s="19" t="s">
        <v>331</v>
      </c>
      <c r="I105" s="19" t="s">
        <v>331</v>
      </c>
      <c r="J105" s="19" t="s">
        <v>331</v>
      </c>
      <c r="K105" s="32"/>
      <c r="L105" s="44"/>
      <c r="M105" s="44"/>
    </row>
    <row r="106" spans="1:13" s="62" customFormat="1" ht="15.75" customHeight="1" x14ac:dyDescent="0.2">
      <c r="A106" s="12" t="s">
        <v>4</v>
      </c>
      <c r="B106" s="13" t="s">
        <v>259</v>
      </c>
      <c r="C106" s="37">
        <v>110198.07</v>
      </c>
      <c r="D106" s="38" t="s">
        <v>331</v>
      </c>
      <c r="E106" s="38" t="s">
        <v>282</v>
      </c>
      <c r="F106" s="18" t="s">
        <v>331</v>
      </c>
      <c r="G106" s="19" t="s">
        <v>331</v>
      </c>
      <c r="H106" s="19" t="s">
        <v>331</v>
      </c>
      <c r="I106" s="19" t="s">
        <v>331</v>
      </c>
      <c r="J106" s="19" t="s">
        <v>331</v>
      </c>
      <c r="K106" s="32"/>
      <c r="L106" s="44"/>
      <c r="M106" s="44"/>
    </row>
    <row r="107" spans="1:13" s="62" customFormat="1" ht="15.75" customHeight="1" thickBot="1" x14ac:dyDescent="0.25">
      <c r="A107" s="41" t="s">
        <v>5</v>
      </c>
      <c r="B107" s="26" t="s">
        <v>22</v>
      </c>
      <c r="C107" s="94">
        <v>133047.25</v>
      </c>
      <c r="D107" s="43" t="s">
        <v>331</v>
      </c>
      <c r="E107" s="28" t="s">
        <v>282</v>
      </c>
      <c r="F107" s="29" t="s">
        <v>331</v>
      </c>
      <c r="G107" s="30" t="s">
        <v>331</v>
      </c>
      <c r="H107" s="30" t="s">
        <v>331</v>
      </c>
      <c r="I107" s="30" t="s">
        <v>331</v>
      </c>
      <c r="J107" s="30" t="s">
        <v>331</v>
      </c>
      <c r="K107" s="32"/>
      <c r="L107" s="44"/>
      <c r="M107" s="44"/>
    </row>
    <row r="108" spans="1:13" s="62" customFormat="1" ht="15.75" customHeight="1" thickTop="1" thickBot="1" x14ac:dyDescent="0.25">
      <c r="A108" s="44"/>
      <c r="B108" s="32"/>
      <c r="C108" s="44"/>
      <c r="D108" s="44"/>
      <c r="E108" s="44"/>
      <c r="F108" s="44"/>
      <c r="G108" s="32"/>
      <c r="H108" s="32"/>
      <c r="I108" s="32"/>
      <c r="J108" s="32"/>
      <c r="K108" s="32"/>
      <c r="L108" s="44"/>
      <c r="M108" s="44"/>
    </row>
    <row r="109" spans="1:13" s="62" customFormat="1" ht="27" customHeight="1" thickTop="1" thickBot="1" x14ac:dyDescent="0.25">
      <c r="A109" s="64" t="s">
        <v>6</v>
      </c>
      <c r="B109" s="216" t="s">
        <v>73</v>
      </c>
      <c r="C109" s="216"/>
      <c r="D109" s="216"/>
      <c r="E109" s="216"/>
      <c r="F109" s="217"/>
      <c r="G109" s="203" t="s">
        <v>14</v>
      </c>
      <c r="H109" s="204"/>
      <c r="I109" s="204"/>
      <c r="J109" s="205"/>
      <c r="K109" s="32"/>
      <c r="L109" s="44"/>
      <c r="M109" s="44"/>
    </row>
    <row r="110" spans="1:13" s="62" customFormat="1" ht="60" customHeight="1" thickTop="1" thickBot="1" x14ac:dyDescent="0.25">
      <c r="A110" s="69" t="s">
        <v>0</v>
      </c>
      <c r="B110" s="70" t="s">
        <v>15</v>
      </c>
      <c r="C110" s="71" t="s">
        <v>37</v>
      </c>
      <c r="D110" s="72" t="s">
        <v>16</v>
      </c>
      <c r="E110" s="73" t="s">
        <v>57</v>
      </c>
      <c r="F110" s="74" t="s">
        <v>17</v>
      </c>
      <c r="G110" s="70" t="s">
        <v>18</v>
      </c>
      <c r="H110" s="70" t="s">
        <v>19</v>
      </c>
      <c r="I110" s="70" t="s">
        <v>20</v>
      </c>
      <c r="J110" s="70" t="s">
        <v>21</v>
      </c>
      <c r="K110" s="32"/>
      <c r="L110" s="44"/>
      <c r="M110" s="44"/>
    </row>
    <row r="111" spans="1:13" s="62" customFormat="1" ht="40.5" customHeight="1" thickTop="1" x14ac:dyDescent="0.2">
      <c r="A111" s="5" t="s">
        <v>1</v>
      </c>
      <c r="B111" s="6" t="s">
        <v>266</v>
      </c>
      <c r="C111" s="35">
        <v>10023154.66</v>
      </c>
      <c r="D111" s="36">
        <v>7200</v>
      </c>
      <c r="E111" s="36" t="s">
        <v>282</v>
      </c>
      <c r="F111" s="10">
        <v>2004</v>
      </c>
      <c r="G111" s="11" t="s">
        <v>253</v>
      </c>
      <c r="H111" s="11" t="s">
        <v>254</v>
      </c>
      <c r="I111" s="11" t="s">
        <v>279</v>
      </c>
      <c r="J111" s="11" t="s">
        <v>256</v>
      </c>
      <c r="K111" s="32"/>
      <c r="L111" s="44"/>
      <c r="M111" s="44"/>
    </row>
    <row r="112" spans="1:13" s="62" customFormat="1" ht="15.75" customHeight="1" x14ac:dyDescent="0.2">
      <c r="A112" s="12" t="s">
        <v>2</v>
      </c>
      <c r="B112" s="13" t="s">
        <v>278</v>
      </c>
      <c r="C112" s="37">
        <v>128702.45</v>
      </c>
      <c r="D112" s="38" t="s">
        <v>332</v>
      </c>
      <c r="E112" s="38" t="s">
        <v>282</v>
      </c>
      <c r="F112" s="18" t="s">
        <v>332</v>
      </c>
      <c r="G112" s="19" t="s">
        <v>331</v>
      </c>
      <c r="H112" s="19" t="s">
        <v>331</v>
      </c>
      <c r="I112" s="19" t="s">
        <v>331</v>
      </c>
      <c r="J112" s="19" t="s">
        <v>331</v>
      </c>
      <c r="K112" s="32"/>
      <c r="L112" s="44"/>
      <c r="M112" s="44"/>
    </row>
    <row r="113" spans="1:13" s="62" customFormat="1" ht="15.75" customHeight="1" x14ac:dyDescent="0.2">
      <c r="A113" s="12" t="s">
        <v>3</v>
      </c>
      <c r="B113" s="13" t="s">
        <v>264</v>
      </c>
      <c r="C113" s="37">
        <v>2304.89</v>
      </c>
      <c r="D113" s="38" t="s">
        <v>331</v>
      </c>
      <c r="E113" s="38" t="s">
        <v>282</v>
      </c>
      <c r="F113" s="18">
        <v>1984</v>
      </c>
      <c r="G113" s="19" t="s">
        <v>331</v>
      </c>
      <c r="H113" s="19" t="s">
        <v>331</v>
      </c>
      <c r="I113" s="19" t="s">
        <v>331</v>
      </c>
      <c r="J113" s="19" t="s">
        <v>331</v>
      </c>
      <c r="K113" s="32"/>
      <c r="L113" s="44"/>
      <c r="M113" s="51"/>
    </row>
    <row r="114" spans="1:13" s="62" customFormat="1" ht="15.75" customHeight="1" x14ac:dyDescent="0.2">
      <c r="A114" s="12" t="s">
        <v>4</v>
      </c>
      <c r="B114" s="13" t="s">
        <v>280</v>
      </c>
      <c r="C114" s="37">
        <v>419633.75</v>
      </c>
      <c r="D114" s="38" t="s">
        <v>331</v>
      </c>
      <c r="E114" s="38" t="s">
        <v>282</v>
      </c>
      <c r="F114" s="18">
        <v>2008</v>
      </c>
      <c r="G114" s="19" t="s">
        <v>331</v>
      </c>
      <c r="H114" s="19" t="s">
        <v>331</v>
      </c>
      <c r="I114" s="19" t="s">
        <v>331</v>
      </c>
      <c r="J114" s="19" t="s">
        <v>331</v>
      </c>
      <c r="K114" s="32"/>
      <c r="L114" s="44"/>
      <c r="M114" s="44"/>
    </row>
    <row r="115" spans="1:13" s="62" customFormat="1" ht="15.75" customHeight="1" x14ac:dyDescent="0.2">
      <c r="A115" s="12" t="s">
        <v>5</v>
      </c>
      <c r="B115" s="20" t="s">
        <v>281</v>
      </c>
      <c r="C115" s="96">
        <v>158964.78</v>
      </c>
      <c r="D115" s="40" t="s">
        <v>331</v>
      </c>
      <c r="E115" s="38" t="s">
        <v>282</v>
      </c>
      <c r="F115" s="24" t="s">
        <v>331</v>
      </c>
      <c r="G115" s="25" t="s">
        <v>331</v>
      </c>
      <c r="H115" s="25" t="s">
        <v>331</v>
      </c>
      <c r="I115" s="25" t="s">
        <v>331</v>
      </c>
      <c r="J115" s="25" t="s">
        <v>331</v>
      </c>
      <c r="K115" s="32"/>
      <c r="L115" s="44"/>
      <c r="M115" s="44"/>
    </row>
    <row r="116" spans="1:13" s="62" customFormat="1" ht="15.75" customHeight="1" thickBot="1" x14ac:dyDescent="0.25">
      <c r="A116" s="41" t="s">
        <v>6</v>
      </c>
      <c r="B116" s="26" t="s">
        <v>22</v>
      </c>
      <c r="C116" s="94">
        <v>161604.88</v>
      </c>
      <c r="D116" s="43" t="s">
        <v>331</v>
      </c>
      <c r="E116" s="43" t="s">
        <v>282</v>
      </c>
      <c r="F116" s="29" t="s">
        <v>331</v>
      </c>
      <c r="G116" s="30" t="s">
        <v>331</v>
      </c>
      <c r="H116" s="30" t="s">
        <v>331</v>
      </c>
      <c r="I116" s="30" t="s">
        <v>331</v>
      </c>
      <c r="J116" s="30" t="s">
        <v>331</v>
      </c>
      <c r="K116" s="32"/>
      <c r="L116" s="44"/>
      <c r="M116" s="44"/>
    </row>
    <row r="117" spans="1:13" s="62" customFormat="1" ht="15.75" customHeight="1" thickTop="1" thickBot="1" x14ac:dyDescent="0.25">
      <c r="A117" s="44"/>
      <c r="B117" s="32"/>
      <c r="C117" s="44"/>
      <c r="D117" s="44"/>
      <c r="E117" s="44"/>
      <c r="F117" s="44"/>
      <c r="G117" s="32"/>
      <c r="H117" s="32"/>
      <c r="I117" s="32"/>
      <c r="J117" s="32"/>
      <c r="K117" s="32"/>
      <c r="L117" s="44"/>
      <c r="M117" s="44"/>
    </row>
    <row r="118" spans="1:13" s="62" customFormat="1" ht="27" thickTop="1" thickBot="1" x14ac:dyDescent="0.25">
      <c r="A118" s="64" t="s">
        <v>7</v>
      </c>
      <c r="B118" s="65" t="s">
        <v>295</v>
      </c>
      <c r="C118" s="66"/>
      <c r="D118" s="67"/>
      <c r="E118" s="67"/>
      <c r="F118" s="68"/>
      <c r="G118" s="203" t="s">
        <v>14</v>
      </c>
      <c r="H118" s="204"/>
      <c r="I118" s="204"/>
      <c r="J118" s="205"/>
      <c r="K118" s="32"/>
      <c r="L118" s="44"/>
      <c r="M118" s="44"/>
    </row>
    <row r="119" spans="1:13" s="62" customFormat="1" ht="39.75" thickTop="1" thickBot="1" x14ac:dyDescent="0.25">
      <c r="A119" s="69" t="s">
        <v>0</v>
      </c>
      <c r="B119" s="70" t="s">
        <v>15</v>
      </c>
      <c r="C119" s="71" t="s">
        <v>37</v>
      </c>
      <c r="D119" s="72" t="s">
        <v>16</v>
      </c>
      <c r="E119" s="73" t="s">
        <v>57</v>
      </c>
      <c r="F119" s="74" t="s">
        <v>17</v>
      </c>
      <c r="G119" s="70" t="s">
        <v>18</v>
      </c>
      <c r="H119" s="70" t="s">
        <v>19</v>
      </c>
      <c r="I119" s="70" t="s">
        <v>20</v>
      </c>
      <c r="J119" s="70" t="s">
        <v>21</v>
      </c>
      <c r="K119" s="32"/>
      <c r="L119" s="44"/>
      <c r="M119" s="44"/>
    </row>
    <row r="120" spans="1:13" s="62" customFormat="1" ht="15.75" customHeight="1" thickTop="1" thickBot="1" x14ac:dyDescent="0.25">
      <c r="A120" s="41" t="s">
        <v>1</v>
      </c>
      <c r="B120" s="213" t="s">
        <v>298</v>
      </c>
      <c r="C120" s="214"/>
      <c r="D120" s="214"/>
      <c r="E120" s="214"/>
      <c r="F120" s="214"/>
      <c r="G120" s="214"/>
      <c r="H120" s="214"/>
      <c r="I120" s="214"/>
      <c r="J120" s="215"/>
      <c r="K120" s="32"/>
      <c r="L120" s="44"/>
      <c r="M120" s="44"/>
    </row>
    <row r="121" spans="1:13" s="62" customFormat="1" ht="15.75" customHeight="1" thickTop="1" thickBot="1" x14ac:dyDescent="0.25">
      <c r="A121" s="44"/>
      <c r="B121" s="32"/>
      <c r="C121" s="44"/>
      <c r="D121" s="44"/>
      <c r="E121" s="44"/>
      <c r="F121" s="44"/>
      <c r="G121" s="32"/>
      <c r="H121" s="32"/>
      <c r="I121" s="32"/>
      <c r="J121" s="32"/>
      <c r="K121" s="32"/>
      <c r="L121" s="44"/>
      <c r="M121" s="44"/>
    </row>
    <row r="122" spans="1:13" s="62" customFormat="1" ht="15.75" customHeight="1" thickTop="1" thickBot="1" x14ac:dyDescent="0.25">
      <c r="A122" s="64" t="s">
        <v>8</v>
      </c>
      <c r="B122" s="65" t="s">
        <v>284</v>
      </c>
      <c r="C122" s="66"/>
      <c r="D122" s="67"/>
      <c r="E122" s="67"/>
      <c r="F122" s="68"/>
      <c r="G122" s="203" t="s">
        <v>14</v>
      </c>
      <c r="H122" s="204"/>
      <c r="I122" s="204"/>
      <c r="J122" s="205"/>
      <c r="K122" s="32"/>
      <c r="L122" s="44"/>
      <c r="M122" s="44"/>
    </row>
    <row r="123" spans="1:13" s="62" customFormat="1" ht="48.75" customHeight="1" thickTop="1" thickBot="1" x14ac:dyDescent="0.25">
      <c r="A123" s="69" t="s">
        <v>0</v>
      </c>
      <c r="B123" s="70" t="s">
        <v>15</v>
      </c>
      <c r="C123" s="71" t="s">
        <v>37</v>
      </c>
      <c r="D123" s="72" t="s">
        <v>16</v>
      </c>
      <c r="E123" s="73" t="s">
        <v>57</v>
      </c>
      <c r="F123" s="74" t="s">
        <v>17</v>
      </c>
      <c r="G123" s="70" t="s">
        <v>18</v>
      </c>
      <c r="H123" s="70" t="s">
        <v>19</v>
      </c>
      <c r="I123" s="70" t="s">
        <v>20</v>
      </c>
      <c r="J123" s="70" t="s">
        <v>21</v>
      </c>
      <c r="K123" s="32"/>
      <c r="L123" s="44"/>
      <c r="M123" s="44"/>
    </row>
    <row r="124" spans="1:13" s="62" customFormat="1" ht="15.75" customHeight="1" thickTop="1" x14ac:dyDescent="0.2">
      <c r="A124" s="5" t="s">
        <v>1</v>
      </c>
      <c r="B124" s="210" t="s">
        <v>333</v>
      </c>
      <c r="C124" s="211"/>
      <c r="D124" s="211"/>
      <c r="E124" s="211"/>
      <c r="F124" s="211"/>
      <c r="G124" s="211"/>
      <c r="H124" s="211"/>
      <c r="I124" s="211"/>
      <c r="J124" s="212"/>
      <c r="K124" s="32"/>
      <c r="L124" s="44"/>
      <c r="M124" s="44"/>
    </row>
    <row r="125" spans="1:13" s="62" customFormat="1" ht="15.75" customHeight="1" x14ac:dyDescent="0.2">
      <c r="A125" s="52" t="s">
        <v>2</v>
      </c>
      <c r="B125" s="53" t="s">
        <v>22</v>
      </c>
      <c r="C125" s="95">
        <v>19536.7</v>
      </c>
      <c r="D125" s="93" t="s">
        <v>331</v>
      </c>
      <c r="E125" s="54" t="s">
        <v>282</v>
      </c>
      <c r="F125" s="93" t="s">
        <v>332</v>
      </c>
      <c r="G125" s="19" t="s">
        <v>331</v>
      </c>
      <c r="H125" s="19" t="s">
        <v>331</v>
      </c>
      <c r="I125" s="54" t="s">
        <v>331</v>
      </c>
      <c r="J125" s="19" t="s">
        <v>331</v>
      </c>
      <c r="K125" s="32"/>
      <c r="L125" s="44"/>
      <c r="M125" s="44"/>
    </row>
    <row r="126" spans="1:13" s="62" customFormat="1" ht="15.75" customHeight="1" thickBot="1" x14ac:dyDescent="0.25">
      <c r="A126" s="41" t="s">
        <v>3</v>
      </c>
      <c r="B126" s="26" t="s">
        <v>322</v>
      </c>
      <c r="C126" s="94">
        <v>86090.26</v>
      </c>
      <c r="D126" s="43" t="s">
        <v>331</v>
      </c>
      <c r="E126" s="43" t="s">
        <v>282</v>
      </c>
      <c r="F126" s="29" t="s">
        <v>332</v>
      </c>
      <c r="G126" s="30" t="s">
        <v>331</v>
      </c>
      <c r="H126" s="30" t="s">
        <v>331</v>
      </c>
      <c r="I126" s="30" t="s">
        <v>331</v>
      </c>
      <c r="J126" s="30" t="s">
        <v>331</v>
      </c>
      <c r="K126" s="32"/>
      <c r="L126" s="44"/>
      <c r="M126" s="44"/>
    </row>
    <row r="127" spans="1:13" s="62" customFormat="1" ht="15.75" customHeight="1" thickTop="1" thickBot="1" x14ac:dyDescent="0.25">
      <c r="A127" s="55"/>
      <c r="B127" s="32"/>
      <c r="C127" s="47"/>
      <c r="D127" s="48"/>
      <c r="E127" s="48"/>
      <c r="F127" s="56"/>
      <c r="G127" s="54"/>
      <c r="H127" s="54"/>
      <c r="I127" s="54"/>
      <c r="J127" s="54"/>
      <c r="K127" s="32"/>
      <c r="L127" s="44"/>
      <c r="M127" s="44"/>
    </row>
    <row r="128" spans="1:13" s="62" customFormat="1" ht="15.75" customHeight="1" thickTop="1" thickBot="1" x14ac:dyDescent="0.25">
      <c r="A128" s="64" t="s">
        <v>9</v>
      </c>
      <c r="B128" s="65" t="s">
        <v>296</v>
      </c>
      <c r="C128" s="66"/>
      <c r="D128" s="67"/>
      <c r="E128" s="67"/>
      <c r="F128" s="68"/>
      <c r="G128" s="203" t="s">
        <v>14</v>
      </c>
      <c r="H128" s="204"/>
      <c r="I128" s="204"/>
      <c r="J128" s="205"/>
      <c r="K128" s="32"/>
      <c r="L128" s="44"/>
      <c r="M128" s="44"/>
    </row>
    <row r="129" spans="1:13" s="62" customFormat="1" ht="66" customHeight="1" thickTop="1" thickBot="1" x14ac:dyDescent="0.25">
      <c r="A129" s="69" t="s">
        <v>0</v>
      </c>
      <c r="B129" s="70" t="s">
        <v>15</v>
      </c>
      <c r="C129" s="71" t="s">
        <v>37</v>
      </c>
      <c r="D129" s="72" t="s">
        <v>16</v>
      </c>
      <c r="E129" s="73" t="s">
        <v>57</v>
      </c>
      <c r="F129" s="74" t="s">
        <v>17</v>
      </c>
      <c r="G129" s="70" t="s">
        <v>18</v>
      </c>
      <c r="H129" s="70" t="s">
        <v>19</v>
      </c>
      <c r="I129" s="70" t="s">
        <v>20</v>
      </c>
      <c r="J129" s="70" t="s">
        <v>21</v>
      </c>
      <c r="K129" s="32"/>
      <c r="L129" s="44"/>
      <c r="M129" s="44"/>
    </row>
    <row r="130" spans="1:13" s="62" customFormat="1" ht="26.25" thickTop="1" x14ac:dyDescent="0.2">
      <c r="A130" s="5" t="s">
        <v>1</v>
      </c>
      <c r="B130" s="6" t="s">
        <v>323</v>
      </c>
      <c r="C130" s="35">
        <v>669854.52</v>
      </c>
      <c r="D130" s="8">
        <v>1322.97</v>
      </c>
      <c r="E130" s="36" t="s">
        <v>282</v>
      </c>
      <c r="F130" s="10" t="s">
        <v>313</v>
      </c>
      <c r="G130" s="11" t="s">
        <v>314</v>
      </c>
      <c r="H130" s="11" t="s">
        <v>64</v>
      </c>
      <c r="I130" s="11" t="s">
        <v>64</v>
      </c>
      <c r="J130" s="11" t="s">
        <v>315</v>
      </c>
      <c r="K130" s="32"/>
      <c r="L130" s="44"/>
      <c r="M130" s="44"/>
    </row>
    <row r="131" spans="1:13" s="62" customFormat="1" ht="15.75" customHeight="1" thickBot="1" x14ac:dyDescent="0.25">
      <c r="A131" s="41" t="s">
        <v>2</v>
      </c>
      <c r="B131" s="26" t="s">
        <v>22</v>
      </c>
      <c r="C131" s="94">
        <v>58963.45</v>
      </c>
      <c r="D131" s="43" t="s">
        <v>331</v>
      </c>
      <c r="E131" s="43" t="s">
        <v>282</v>
      </c>
      <c r="F131" s="29" t="s">
        <v>331</v>
      </c>
      <c r="G131" s="30" t="s">
        <v>331</v>
      </c>
      <c r="H131" s="30" t="s">
        <v>331</v>
      </c>
      <c r="I131" s="30" t="s">
        <v>331</v>
      </c>
      <c r="J131" s="30" t="s">
        <v>331</v>
      </c>
      <c r="K131" s="32"/>
      <c r="L131" s="44"/>
      <c r="M131" s="44"/>
    </row>
    <row r="132" spans="1:13" s="62" customFormat="1" ht="15.75" customHeight="1" thickTop="1" thickBot="1" x14ac:dyDescent="0.25">
      <c r="A132" s="55"/>
      <c r="B132" s="32"/>
      <c r="C132" s="47"/>
      <c r="D132" s="48"/>
      <c r="E132" s="48"/>
      <c r="F132" s="56"/>
      <c r="G132" s="54"/>
      <c r="H132" s="54"/>
      <c r="I132" s="54"/>
      <c r="J132" s="54"/>
      <c r="K132" s="32"/>
      <c r="L132" s="44"/>
      <c r="M132" s="44"/>
    </row>
    <row r="133" spans="1:13" s="62" customFormat="1" ht="15.75" customHeight="1" thickTop="1" thickBot="1" x14ac:dyDescent="0.25">
      <c r="A133" s="64" t="s">
        <v>10</v>
      </c>
      <c r="B133" s="65" t="s">
        <v>297</v>
      </c>
      <c r="C133" s="66"/>
      <c r="D133" s="67"/>
      <c r="E133" s="67"/>
      <c r="F133" s="68"/>
      <c r="G133" s="203" t="s">
        <v>14</v>
      </c>
      <c r="H133" s="204"/>
      <c r="I133" s="204"/>
      <c r="J133" s="205"/>
      <c r="K133" s="32"/>
      <c r="L133" s="44"/>
      <c r="M133" s="44"/>
    </row>
    <row r="134" spans="1:13" s="62" customFormat="1" ht="62.25" customHeight="1" thickTop="1" thickBot="1" x14ac:dyDescent="0.25">
      <c r="A134" s="69" t="s">
        <v>0</v>
      </c>
      <c r="B134" s="70" t="s">
        <v>15</v>
      </c>
      <c r="C134" s="71" t="s">
        <v>37</v>
      </c>
      <c r="D134" s="72" t="s">
        <v>16</v>
      </c>
      <c r="E134" s="73" t="s">
        <v>57</v>
      </c>
      <c r="F134" s="74" t="s">
        <v>17</v>
      </c>
      <c r="G134" s="70" t="s">
        <v>18</v>
      </c>
      <c r="H134" s="70" t="s">
        <v>19</v>
      </c>
      <c r="I134" s="70" t="s">
        <v>20</v>
      </c>
      <c r="J134" s="70" t="s">
        <v>21</v>
      </c>
      <c r="K134" s="32"/>
      <c r="L134" s="44"/>
      <c r="M134" s="44"/>
    </row>
    <row r="135" spans="1:13" s="62" customFormat="1" ht="15.75" customHeight="1" thickTop="1" thickBot="1" x14ac:dyDescent="0.25">
      <c r="A135" s="57" t="s">
        <v>1</v>
      </c>
      <c r="B135" s="200" t="s">
        <v>334</v>
      </c>
      <c r="C135" s="201"/>
      <c r="D135" s="201"/>
      <c r="E135" s="201"/>
      <c r="F135" s="201"/>
      <c r="G135" s="201"/>
      <c r="H135" s="201"/>
      <c r="I135" s="201"/>
      <c r="J135" s="202"/>
      <c r="K135" s="32"/>
      <c r="L135" s="44"/>
      <c r="M135" s="44"/>
    </row>
    <row r="136" spans="1:13" s="62" customFormat="1" ht="15.75" customHeight="1" thickTop="1" x14ac:dyDescent="0.2">
      <c r="A136" s="55"/>
      <c r="B136" s="32"/>
      <c r="C136" s="47"/>
      <c r="D136" s="48"/>
      <c r="E136" s="48"/>
      <c r="F136" s="56"/>
      <c r="G136" s="54"/>
      <c r="H136" s="54"/>
      <c r="I136" s="54"/>
      <c r="J136" s="54"/>
      <c r="K136" s="32"/>
      <c r="L136" s="44"/>
      <c r="M136" s="44"/>
    </row>
    <row r="137" spans="1:13" ht="13.5" thickBot="1" x14ac:dyDescent="0.25"/>
    <row r="138" spans="1:13" ht="14.25" thickTop="1" thickBot="1" x14ac:dyDescent="0.25">
      <c r="A138" s="195" t="s">
        <v>324</v>
      </c>
      <c r="B138" s="196"/>
      <c r="C138" s="197"/>
      <c r="D138" s="82"/>
      <c r="E138" s="82"/>
      <c r="F138" s="82"/>
      <c r="G138" s="82"/>
      <c r="H138" s="82"/>
      <c r="I138" s="82"/>
      <c r="J138" s="82"/>
      <c r="K138" s="82"/>
      <c r="L138" s="82"/>
    </row>
    <row r="139" spans="1:13" ht="14.25" thickTop="1" thickBot="1" x14ac:dyDescent="0.25">
      <c r="A139" s="83" t="s">
        <v>325</v>
      </c>
      <c r="B139" s="84" t="s">
        <v>15</v>
      </c>
      <c r="C139" s="85" t="s">
        <v>23</v>
      </c>
      <c r="D139" s="82"/>
      <c r="E139" s="82"/>
      <c r="F139" s="82"/>
      <c r="G139" s="82"/>
      <c r="H139" s="82"/>
      <c r="I139" s="82"/>
      <c r="J139" s="82"/>
      <c r="K139" s="82"/>
      <c r="L139" s="82"/>
    </row>
    <row r="140" spans="1:13" ht="13.5" thickTop="1" x14ac:dyDescent="0.2">
      <c r="A140" s="86" t="s">
        <v>1</v>
      </c>
      <c r="B140" s="87" t="s">
        <v>326</v>
      </c>
      <c r="C140" s="88">
        <f>SUM(C4:C26)+SUM(C28:C51)+SUM(C53:C74)+SUM(C79:C83)+SUM(C88:C90)+SUM(C96:C97)+SUM(C103:C104)+C99+C106+SUM(C111:C114)+C130</f>
        <v>58631784.020000011</v>
      </c>
      <c r="D140" s="82"/>
      <c r="E140" s="82"/>
      <c r="F140" s="82"/>
      <c r="G140" s="82"/>
      <c r="H140" s="82"/>
      <c r="I140" s="82"/>
      <c r="J140" s="82"/>
      <c r="K140" s="82"/>
      <c r="L140" s="82"/>
    </row>
    <row r="141" spans="1:13" ht="13.5" thickBot="1" x14ac:dyDescent="0.25">
      <c r="A141" s="89" t="s">
        <v>2</v>
      </c>
      <c r="B141" s="90" t="s">
        <v>22</v>
      </c>
      <c r="C141" s="91">
        <f>SUM(C27+C52+C75+C84+C91+C92+C98+C105+C107+C115+C116+C125+C126+C131)</f>
        <v>870684.92999999993</v>
      </c>
      <c r="D141" s="82"/>
      <c r="E141" s="82"/>
      <c r="F141" s="82"/>
      <c r="G141" s="82"/>
      <c r="H141" s="82"/>
      <c r="I141" s="82"/>
      <c r="J141" s="82"/>
      <c r="K141" s="82"/>
      <c r="L141" s="82"/>
    </row>
    <row r="142" spans="1:13" ht="14.25" thickTop="1" thickBot="1" x14ac:dyDescent="0.25">
      <c r="A142" s="193" t="s">
        <v>327</v>
      </c>
      <c r="B142" s="194"/>
      <c r="C142" s="92">
        <f>C140+C141</f>
        <v>59502468.95000001</v>
      </c>
      <c r="D142" s="82"/>
      <c r="E142" s="82"/>
      <c r="F142" s="82"/>
      <c r="G142" s="82"/>
      <c r="H142" s="82"/>
      <c r="I142" s="82"/>
      <c r="J142" s="82"/>
      <c r="K142" s="82"/>
      <c r="L142" s="82"/>
    </row>
    <row r="143" spans="1:13" ht="13.5" thickTop="1" x14ac:dyDescent="0.2"/>
  </sheetData>
  <mergeCells count="23">
    <mergeCell ref="A1:J1"/>
    <mergeCell ref="B94:F94"/>
    <mergeCell ref="B109:F109"/>
    <mergeCell ref="G2:J2"/>
    <mergeCell ref="G77:J77"/>
    <mergeCell ref="G86:J86"/>
    <mergeCell ref="G101:J101"/>
    <mergeCell ref="A142:B142"/>
    <mergeCell ref="A138:C138"/>
    <mergeCell ref="C79:C80"/>
    <mergeCell ref="B135:J135"/>
    <mergeCell ref="G94:J94"/>
    <mergeCell ref="G109:J109"/>
    <mergeCell ref="E79:E80"/>
    <mergeCell ref="E96:E97"/>
    <mergeCell ref="E98:E99"/>
    <mergeCell ref="E103:E104"/>
    <mergeCell ref="B124:J124"/>
    <mergeCell ref="G118:J118"/>
    <mergeCell ref="G122:J122"/>
    <mergeCell ref="G128:J128"/>
    <mergeCell ref="G133:J133"/>
    <mergeCell ref="B120:J120"/>
  </mergeCells>
  <phoneticPr fontId="3" type="noConversion"/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opLeftCell="A28" workbookViewId="0">
      <selection activeCell="C50" sqref="C50"/>
    </sheetView>
  </sheetViews>
  <sheetFormatPr defaultRowHeight="12.75" x14ac:dyDescent="0.2"/>
  <cols>
    <col min="1" max="1" width="9.140625" style="99"/>
    <col min="2" max="2" width="3.85546875" style="99" bestFit="1" customWidth="1"/>
    <col min="3" max="3" width="35.85546875" style="99" bestFit="1" customWidth="1"/>
    <col min="4" max="4" width="25.42578125" style="99" customWidth="1"/>
    <col min="5" max="5" width="12.5703125" style="99" bestFit="1" customWidth="1"/>
    <col min="6" max="16384" width="9.140625" style="99"/>
  </cols>
  <sheetData>
    <row r="1" spans="1:5" ht="37.5" customHeight="1" thickTop="1" thickBot="1" x14ac:dyDescent="0.25">
      <c r="B1" s="226" t="s">
        <v>337</v>
      </c>
      <c r="C1" s="227"/>
      <c r="D1" s="228"/>
    </row>
    <row r="2" spans="1:5" s="104" customFormat="1" ht="39" customHeight="1" thickTop="1" x14ac:dyDescent="0.2">
      <c r="A2" s="100"/>
      <c r="B2" s="101" t="s">
        <v>0</v>
      </c>
      <c r="C2" s="102" t="s">
        <v>15</v>
      </c>
      <c r="D2" s="103" t="s">
        <v>23</v>
      </c>
      <c r="E2" s="1"/>
    </row>
    <row r="3" spans="1:5" s="104" customFormat="1" x14ac:dyDescent="0.2">
      <c r="B3" s="218" t="s">
        <v>69</v>
      </c>
      <c r="C3" s="219"/>
      <c r="D3" s="220"/>
      <c r="E3" s="1"/>
    </row>
    <row r="4" spans="1:5" s="104" customFormat="1" x14ac:dyDescent="0.2">
      <c r="B4" s="105" t="s">
        <v>1</v>
      </c>
      <c r="C4" s="106" t="s">
        <v>24</v>
      </c>
      <c r="D4" s="107">
        <v>857608.06</v>
      </c>
      <c r="E4" s="1"/>
    </row>
    <row r="5" spans="1:5" s="104" customFormat="1" x14ac:dyDescent="0.2">
      <c r="B5" s="105" t="s">
        <v>2</v>
      </c>
      <c r="C5" s="108" t="s">
        <v>26</v>
      </c>
      <c r="D5" s="107">
        <v>25278.91</v>
      </c>
      <c r="E5" s="1"/>
    </row>
    <row r="6" spans="1:5" s="104" customFormat="1" x14ac:dyDescent="0.2">
      <c r="B6" s="105" t="s">
        <v>3</v>
      </c>
      <c r="C6" s="108" t="s">
        <v>65</v>
      </c>
      <c r="D6" s="107">
        <v>13018.28</v>
      </c>
      <c r="E6" s="1"/>
    </row>
    <row r="7" spans="1:5" s="104" customFormat="1" x14ac:dyDescent="0.2">
      <c r="B7" s="105" t="s">
        <v>4</v>
      </c>
      <c r="C7" s="108" t="s">
        <v>99</v>
      </c>
      <c r="D7" s="107">
        <v>21460</v>
      </c>
      <c r="E7" s="1"/>
    </row>
    <row r="8" spans="1:5" s="104" customFormat="1" x14ac:dyDescent="0.2">
      <c r="B8" s="105" t="s">
        <v>5</v>
      </c>
      <c r="C8" s="108" t="s">
        <v>98</v>
      </c>
      <c r="D8" s="107">
        <v>14193.48</v>
      </c>
      <c r="E8" s="1"/>
    </row>
    <row r="9" spans="1:5" s="104" customFormat="1" x14ac:dyDescent="0.2">
      <c r="B9" s="105" t="s">
        <v>6</v>
      </c>
      <c r="C9" s="108" t="s">
        <v>66</v>
      </c>
      <c r="D9" s="107">
        <v>83287.3</v>
      </c>
      <c r="E9" s="1"/>
    </row>
    <row r="10" spans="1:5" s="104" customFormat="1" x14ac:dyDescent="0.2">
      <c r="B10" s="105" t="s">
        <v>7</v>
      </c>
      <c r="C10" s="106" t="s">
        <v>25</v>
      </c>
      <c r="D10" s="109">
        <v>22971.3</v>
      </c>
      <c r="E10" s="1"/>
    </row>
    <row r="11" spans="1:5" s="104" customFormat="1" x14ac:dyDescent="0.2">
      <c r="B11" s="105" t="s">
        <v>8</v>
      </c>
      <c r="C11" s="106" t="s">
        <v>67</v>
      </c>
      <c r="D11" s="109">
        <v>5238.68</v>
      </c>
      <c r="E11" s="1"/>
    </row>
    <row r="12" spans="1:5" s="104" customFormat="1" x14ac:dyDescent="0.2">
      <c r="B12" s="105" t="s">
        <v>9</v>
      </c>
      <c r="C12" s="106" t="s">
        <v>100</v>
      </c>
      <c r="D12" s="109">
        <v>11234.58</v>
      </c>
      <c r="E12" s="1"/>
    </row>
    <row r="13" spans="1:5" s="104" customFormat="1" x14ac:dyDescent="0.2">
      <c r="B13" s="105" t="s">
        <v>10</v>
      </c>
      <c r="C13" s="106" t="s">
        <v>101</v>
      </c>
      <c r="D13" s="109">
        <v>28946.99</v>
      </c>
      <c r="E13" s="1"/>
    </row>
    <row r="14" spans="1:5" s="104" customFormat="1" x14ac:dyDescent="0.2">
      <c r="B14" s="218" t="s">
        <v>70</v>
      </c>
      <c r="C14" s="219"/>
      <c r="D14" s="220"/>
      <c r="E14" s="1"/>
    </row>
    <row r="15" spans="1:5" s="104" customFormat="1" x14ac:dyDescent="0.2">
      <c r="B15" s="105" t="s">
        <v>1</v>
      </c>
      <c r="C15" s="106" t="s">
        <v>24</v>
      </c>
      <c r="D15" s="107">
        <v>55382.86</v>
      </c>
      <c r="E15" s="1"/>
    </row>
    <row r="16" spans="1:5" s="104" customFormat="1" x14ac:dyDescent="0.2">
      <c r="B16" s="105" t="s">
        <v>2</v>
      </c>
      <c r="C16" s="106" t="s">
        <v>288</v>
      </c>
      <c r="D16" s="109">
        <v>5555</v>
      </c>
      <c r="E16" s="1"/>
    </row>
    <row r="17" spans="2:5" s="104" customFormat="1" x14ac:dyDescent="0.2">
      <c r="B17" s="218" t="s">
        <v>71</v>
      </c>
      <c r="C17" s="219"/>
      <c r="D17" s="220"/>
      <c r="E17" s="1"/>
    </row>
    <row r="18" spans="2:5" s="104" customFormat="1" x14ac:dyDescent="0.2">
      <c r="B18" s="105" t="s">
        <v>1</v>
      </c>
      <c r="C18" s="106" t="s">
        <v>24</v>
      </c>
      <c r="D18" s="107">
        <f>29367.42+15830.1</f>
        <v>45197.52</v>
      </c>
      <c r="E18" s="1"/>
    </row>
    <row r="19" spans="2:5" s="104" customFormat="1" x14ac:dyDescent="0.2">
      <c r="B19" s="105" t="s">
        <v>2</v>
      </c>
      <c r="C19" s="106" t="s">
        <v>290</v>
      </c>
      <c r="D19" s="109">
        <v>66594.490000000005</v>
      </c>
      <c r="E19" s="1"/>
    </row>
    <row r="20" spans="2:5" s="104" customFormat="1" x14ac:dyDescent="0.2">
      <c r="B20" s="105" t="s">
        <v>3</v>
      </c>
      <c r="C20" s="106" t="s">
        <v>289</v>
      </c>
      <c r="D20" s="109">
        <v>6210</v>
      </c>
      <c r="E20" s="1"/>
    </row>
    <row r="21" spans="2:5" s="104" customFormat="1" x14ac:dyDescent="0.2">
      <c r="B21" s="218" t="s">
        <v>74</v>
      </c>
      <c r="C21" s="219"/>
      <c r="D21" s="220"/>
      <c r="E21" s="2"/>
    </row>
    <row r="22" spans="2:5" s="104" customFormat="1" x14ac:dyDescent="0.2">
      <c r="B22" s="105" t="s">
        <v>1</v>
      </c>
      <c r="C22" s="106" t="s">
        <v>24</v>
      </c>
      <c r="D22" s="107">
        <v>125773.36</v>
      </c>
      <c r="E22" s="1"/>
    </row>
    <row r="23" spans="2:5" s="104" customFormat="1" x14ac:dyDescent="0.2">
      <c r="B23" s="105" t="s">
        <v>2</v>
      </c>
      <c r="C23" s="106" t="s">
        <v>289</v>
      </c>
      <c r="D23" s="109">
        <v>7498</v>
      </c>
      <c r="E23" s="1"/>
    </row>
    <row r="24" spans="2:5" s="104" customFormat="1" ht="18" customHeight="1" x14ac:dyDescent="0.2">
      <c r="B24" s="218" t="s">
        <v>72</v>
      </c>
      <c r="C24" s="219"/>
      <c r="D24" s="220"/>
      <c r="E24" s="1"/>
    </row>
    <row r="25" spans="2:5" s="104" customFormat="1" x14ac:dyDescent="0.2">
      <c r="B25" s="105" t="s">
        <v>1</v>
      </c>
      <c r="C25" s="106" t="s">
        <v>24</v>
      </c>
      <c r="D25" s="107">
        <v>69183.02</v>
      </c>
      <c r="E25" s="1"/>
    </row>
    <row r="26" spans="2:5" s="104" customFormat="1" x14ac:dyDescent="0.2">
      <c r="B26" s="105" t="s">
        <v>2</v>
      </c>
      <c r="C26" s="106" t="s">
        <v>289</v>
      </c>
      <c r="D26" s="109">
        <v>11700</v>
      </c>
      <c r="E26" s="1"/>
    </row>
    <row r="27" spans="2:5" s="104" customFormat="1" x14ac:dyDescent="0.2">
      <c r="B27" s="218" t="s">
        <v>73</v>
      </c>
      <c r="C27" s="219"/>
      <c r="D27" s="220"/>
      <c r="E27" s="2"/>
    </row>
    <row r="28" spans="2:5" s="104" customFormat="1" x14ac:dyDescent="0.2">
      <c r="B28" s="105" t="s">
        <v>1</v>
      </c>
      <c r="C28" s="106" t="s">
        <v>24</v>
      </c>
      <c r="D28" s="107">
        <v>173831.47</v>
      </c>
      <c r="E28" s="1"/>
    </row>
    <row r="29" spans="2:5" s="104" customFormat="1" x14ac:dyDescent="0.2">
      <c r="B29" s="105" t="s">
        <v>2</v>
      </c>
      <c r="C29" s="108" t="s">
        <v>65</v>
      </c>
      <c r="D29" s="107">
        <v>5459.5</v>
      </c>
      <c r="E29" s="1"/>
    </row>
    <row r="30" spans="2:5" s="104" customFormat="1" x14ac:dyDescent="0.2">
      <c r="B30" s="105" t="s">
        <v>3</v>
      </c>
      <c r="C30" s="108" t="s">
        <v>68</v>
      </c>
      <c r="D30" s="107">
        <v>21386.6</v>
      </c>
      <c r="E30" s="1"/>
    </row>
    <row r="31" spans="2:5" s="104" customFormat="1" ht="13.5" thickBot="1" x14ac:dyDescent="0.25">
      <c r="B31" s="110" t="s">
        <v>4</v>
      </c>
      <c r="C31" s="111" t="s">
        <v>289</v>
      </c>
      <c r="D31" s="112">
        <v>43594</v>
      </c>
      <c r="E31" s="1"/>
    </row>
    <row r="32" spans="2:5" s="104" customFormat="1" ht="13.5" thickTop="1" x14ac:dyDescent="0.2">
      <c r="B32" s="221" t="s">
        <v>284</v>
      </c>
      <c r="C32" s="222"/>
      <c r="D32" s="223"/>
      <c r="E32" s="1"/>
    </row>
    <row r="33" spans="1:5" s="104" customFormat="1" x14ac:dyDescent="0.2">
      <c r="A33" s="113"/>
      <c r="B33" s="114" t="s">
        <v>1</v>
      </c>
      <c r="C33" s="106" t="s">
        <v>24</v>
      </c>
      <c r="D33" s="115">
        <v>25506.799999999999</v>
      </c>
      <c r="E33" s="4"/>
    </row>
    <row r="34" spans="1:5" s="104" customFormat="1" ht="13.5" thickBot="1" x14ac:dyDescent="0.25">
      <c r="B34" s="110" t="s">
        <v>2</v>
      </c>
      <c r="C34" s="111" t="s">
        <v>25</v>
      </c>
      <c r="D34" s="116">
        <v>4000</v>
      </c>
      <c r="E34" s="1"/>
    </row>
    <row r="35" spans="1:5" s="104" customFormat="1" ht="27.75" customHeight="1" thickTop="1" thickBot="1" x14ac:dyDescent="0.25">
      <c r="A35" s="1"/>
      <c r="B35" s="1"/>
      <c r="C35" s="1"/>
      <c r="D35" s="3"/>
      <c r="E35" s="1"/>
    </row>
    <row r="36" spans="1:5" ht="14.25" thickTop="1" thickBot="1" x14ac:dyDescent="0.25">
      <c r="B36" s="117" t="s">
        <v>325</v>
      </c>
      <c r="C36" s="117" t="s">
        <v>335</v>
      </c>
      <c r="D36" s="117" t="s">
        <v>23</v>
      </c>
    </row>
    <row r="37" spans="1:5" ht="13.5" thickTop="1" x14ac:dyDescent="0.2">
      <c r="B37" s="119" t="s">
        <v>1</v>
      </c>
      <c r="C37" s="120" t="s">
        <v>24</v>
      </c>
      <c r="D37" s="121">
        <f>SUM(D4:D9)+D15+D18+D22+D25+SUM(D28:D30)+D33</f>
        <v>1536567.1600000004</v>
      </c>
    </row>
    <row r="38" spans="1:5" ht="13.5" thickBot="1" x14ac:dyDescent="0.25">
      <c r="B38" s="122" t="s">
        <v>2</v>
      </c>
      <c r="C38" s="123" t="s">
        <v>336</v>
      </c>
      <c r="D38" s="124">
        <f>SUM(D10:D13)+D16+SUM(D19:D20)+D23+D26+D31+D34</f>
        <v>213543.04000000001</v>
      </c>
    </row>
    <row r="39" spans="1:5" ht="14.25" thickTop="1" thickBot="1" x14ac:dyDescent="0.25">
      <c r="B39" s="224" t="s">
        <v>324</v>
      </c>
      <c r="C39" s="225"/>
      <c r="D39" s="118">
        <f>D37+D38</f>
        <v>1750110.2000000004</v>
      </c>
    </row>
  </sheetData>
  <mergeCells count="9">
    <mergeCell ref="B24:D24"/>
    <mergeCell ref="B27:D27"/>
    <mergeCell ref="B32:D32"/>
    <mergeCell ref="B39:C39"/>
    <mergeCell ref="B1:D1"/>
    <mergeCell ref="B21:D21"/>
    <mergeCell ref="B3:D3"/>
    <mergeCell ref="B14:D14"/>
    <mergeCell ref="B17:D17"/>
  </mergeCells>
  <phoneticPr fontId="3" type="noConversion"/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zoomScale="84" zoomScaleNormal="84" workbookViewId="0">
      <pane ySplit="2" topLeftCell="A12" activePane="bottomLeft" state="frozen"/>
      <selection pane="bottomLeft" activeCell="M22" sqref="M22"/>
    </sheetView>
  </sheetViews>
  <sheetFormatPr defaultRowHeight="12.75" x14ac:dyDescent="0.25"/>
  <cols>
    <col min="1" max="1" width="4.5703125" style="75" customWidth="1"/>
    <col min="2" max="2" width="11.85546875" style="75" customWidth="1"/>
    <col min="3" max="3" width="13" style="75" customWidth="1"/>
    <col min="4" max="4" width="24" style="77" customWidth="1"/>
    <col min="5" max="5" width="12.28515625" style="77" customWidth="1"/>
    <col min="6" max="6" width="11.28515625" style="75" customWidth="1"/>
    <col min="7" max="7" width="10.85546875" style="75" customWidth="1"/>
    <col min="8" max="8" width="9.140625" style="75" customWidth="1"/>
    <col min="9" max="9" width="10.28515625" style="75" customWidth="1"/>
    <col min="10" max="10" width="12.42578125" style="77" customWidth="1"/>
    <col min="11" max="11" width="19" style="75" bestFit="1" customWidth="1"/>
    <col min="12" max="14" width="12.140625" style="75" customWidth="1"/>
    <col min="15" max="15" width="10.7109375" style="77" customWidth="1"/>
    <col min="16" max="16" width="17.28515625" style="77" customWidth="1"/>
    <col min="17" max="17" width="22" style="75" customWidth="1"/>
    <col min="18" max="16384" width="9.140625" style="75"/>
  </cols>
  <sheetData>
    <row r="1" spans="1:16" ht="16.5" customHeight="1" thickTop="1" thickBot="1" x14ac:dyDescent="0.3">
      <c r="A1" s="229" t="s">
        <v>339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</row>
    <row r="2" spans="1:16" ht="27" thickTop="1" thickBot="1" x14ac:dyDescent="0.3">
      <c r="A2" s="78" t="s">
        <v>0</v>
      </c>
      <c r="B2" s="78" t="s">
        <v>27</v>
      </c>
      <c r="C2" s="78" t="s">
        <v>63</v>
      </c>
      <c r="D2" s="79" t="s">
        <v>62</v>
      </c>
      <c r="E2" s="79" t="s">
        <v>28</v>
      </c>
      <c r="F2" s="78" t="s">
        <v>59</v>
      </c>
      <c r="G2" s="78" t="s">
        <v>60</v>
      </c>
      <c r="H2" s="79" t="s">
        <v>58</v>
      </c>
      <c r="I2" s="78" t="s">
        <v>29</v>
      </c>
      <c r="J2" s="80" t="s">
        <v>30</v>
      </c>
      <c r="K2" s="81" t="s">
        <v>31</v>
      </c>
      <c r="L2" s="78" t="s">
        <v>32</v>
      </c>
      <c r="M2" s="78" t="s">
        <v>33</v>
      </c>
      <c r="N2" s="79" t="s">
        <v>344</v>
      </c>
      <c r="O2" s="79" t="s">
        <v>34</v>
      </c>
      <c r="P2" s="79" t="s">
        <v>61</v>
      </c>
    </row>
    <row r="3" spans="1:16" ht="26.25" thickTop="1" x14ac:dyDescent="0.25">
      <c r="A3" s="159" t="s">
        <v>1</v>
      </c>
      <c r="B3" s="125" t="s">
        <v>104</v>
      </c>
      <c r="C3" s="126" t="s">
        <v>246</v>
      </c>
      <c r="D3" s="127" t="s">
        <v>247</v>
      </c>
      <c r="E3" s="128" t="s">
        <v>226</v>
      </c>
      <c r="F3" s="129">
        <v>4116</v>
      </c>
      <c r="G3" s="129" t="s">
        <v>64</v>
      </c>
      <c r="H3" s="129">
        <v>1</v>
      </c>
      <c r="I3" s="129">
        <v>2004</v>
      </c>
      <c r="J3" s="130" t="s">
        <v>248</v>
      </c>
      <c r="K3" s="131">
        <v>100227</v>
      </c>
      <c r="L3" s="128" t="s">
        <v>340</v>
      </c>
      <c r="M3" s="128" t="s">
        <v>340</v>
      </c>
      <c r="N3" s="128" t="s">
        <v>64</v>
      </c>
      <c r="O3" s="128" t="s">
        <v>340</v>
      </c>
      <c r="P3" s="132" t="s">
        <v>69</v>
      </c>
    </row>
    <row r="4" spans="1:16" s="76" customFormat="1" ht="25.5" x14ac:dyDescent="0.25">
      <c r="A4" s="160" t="s">
        <v>2</v>
      </c>
      <c r="B4" s="133" t="s">
        <v>299</v>
      </c>
      <c r="C4" s="134" t="s">
        <v>107</v>
      </c>
      <c r="D4" s="135" t="s">
        <v>108</v>
      </c>
      <c r="E4" s="135" t="s">
        <v>243</v>
      </c>
      <c r="F4" s="134">
        <v>2198</v>
      </c>
      <c r="G4" s="136" t="s">
        <v>300</v>
      </c>
      <c r="H4" s="134">
        <v>6</v>
      </c>
      <c r="I4" s="134">
        <v>2010</v>
      </c>
      <c r="J4" s="137" t="s">
        <v>301</v>
      </c>
      <c r="K4" s="138">
        <v>31578</v>
      </c>
      <c r="L4" s="135" t="s">
        <v>341</v>
      </c>
      <c r="M4" s="135" t="s">
        <v>341</v>
      </c>
      <c r="N4" s="135" t="s">
        <v>341</v>
      </c>
      <c r="O4" s="135" t="s">
        <v>341</v>
      </c>
      <c r="P4" s="139" t="s">
        <v>69</v>
      </c>
    </row>
    <row r="5" spans="1:16" ht="25.5" x14ac:dyDescent="0.25">
      <c r="A5" s="161" t="s">
        <v>3</v>
      </c>
      <c r="B5" s="140" t="s">
        <v>106</v>
      </c>
      <c r="C5" s="141" t="s">
        <v>109</v>
      </c>
      <c r="D5" s="142" t="s">
        <v>110</v>
      </c>
      <c r="E5" s="143" t="s">
        <v>243</v>
      </c>
      <c r="F5" s="144">
        <v>1461</v>
      </c>
      <c r="G5" s="144" t="s">
        <v>244</v>
      </c>
      <c r="H5" s="144">
        <v>5</v>
      </c>
      <c r="I5" s="144">
        <v>2014</v>
      </c>
      <c r="J5" s="145" t="s">
        <v>245</v>
      </c>
      <c r="K5" s="146">
        <v>64000</v>
      </c>
      <c r="L5" s="143" t="s">
        <v>342</v>
      </c>
      <c r="M5" s="143" t="s">
        <v>342</v>
      </c>
      <c r="N5" s="143" t="s">
        <v>342</v>
      </c>
      <c r="O5" s="143" t="s">
        <v>342</v>
      </c>
      <c r="P5" s="147" t="s">
        <v>215</v>
      </c>
    </row>
    <row r="6" spans="1:16" ht="25.5" x14ac:dyDescent="0.25">
      <c r="A6" s="161" t="s">
        <v>4</v>
      </c>
      <c r="B6" s="140" t="s">
        <v>124</v>
      </c>
      <c r="C6" s="141" t="s">
        <v>131</v>
      </c>
      <c r="D6" s="142">
        <v>244</v>
      </c>
      <c r="E6" s="143" t="s">
        <v>294</v>
      </c>
      <c r="F6" s="144">
        <v>6842</v>
      </c>
      <c r="G6" s="144" t="s">
        <v>64</v>
      </c>
      <c r="H6" s="144">
        <v>6</v>
      </c>
      <c r="I6" s="144">
        <v>1988</v>
      </c>
      <c r="J6" s="145" t="s">
        <v>240</v>
      </c>
      <c r="K6" s="146" t="s">
        <v>64</v>
      </c>
      <c r="L6" s="143" t="s">
        <v>343</v>
      </c>
      <c r="M6" s="148" t="s">
        <v>64</v>
      </c>
      <c r="N6" s="148" t="s">
        <v>64</v>
      </c>
      <c r="O6" s="143" t="s">
        <v>343</v>
      </c>
      <c r="P6" s="147" t="s">
        <v>135</v>
      </c>
    </row>
    <row r="7" spans="1:16" ht="25.5" x14ac:dyDescent="0.25">
      <c r="A7" s="161" t="s">
        <v>5</v>
      </c>
      <c r="B7" s="140" t="s">
        <v>125</v>
      </c>
      <c r="C7" s="141" t="s">
        <v>130</v>
      </c>
      <c r="D7" s="142">
        <v>315</v>
      </c>
      <c r="E7" s="143" t="s">
        <v>294</v>
      </c>
      <c r="F7" s="144">
        <v>11100</v>
      </c>
      <c r="G7" s="144" t="s">
        <v>64</v>
      </c>
      <c r="H7" s="144">
        <v>6</v>
      </c>
      <c r="I7" s="144">
        <v>1983</v>
      </c>
      <c r="J7" s="145" t="s">
        <v>239</v>
      </c>
      <c r="K7" s="146" t="s">
        <v>64</v>
      </c>
      <c r="L7" s="143" t="s">
        <v>343</v>
      </c>
      <c r="M7" s="148" t="s">
        <v>64</v>
      </c>
      <c r="N7" s="148" t="s">
        <v>64</v>
      </c>
      <c r="O7" s="143" t="s">
        <v>343</v>
      </c>
      <c r="P7" s="147" t="s">
        <v>136</v>
      </c>
    </row>
    <row r="8" spans="1:16" ht="25.5" x14ac:dyDescent="0.25">
      <c r="A8" s="161" t="s">
        <v>6</v>
      </c>
      <c r="B8" s="140" t="s">
        <v>126</v>
      </c>
      <c r="C8" s="141" t="s">
        <v>131</v>
      </c>
      <c r="D8" s="142">
        <v>200</v>
      </c>
      <c r="E8" s="143" t="s">
        <v>294</v>
      </c>
      <c r="F8" s="144">
        <v>6842</v>
      </c>
      <c r="G8" s="144" t="s">
        <v>64</v>
      </c>
      <c r="H8" s="144">
        <v>6</v>
      </c>
      <c r="I8" s="144">
        <v>1989</v>
      </c>
      <c r="J8" s="145" t="s">
        <v>238</v>
      </c>
      <c r="K8" s="146" t="s">
        <v>64</v>
      </c>
      <c r="L8" s="143" t="s">
        <v>343</v>
      </c>
      <c r="M8" s="148" t="s">
        <v>64</v>
      </c>
      <c r="N8" s="148" t="s">
        <v>64</v>
      </c>
      <c r="O8" s="143" t="s">
        <v>343</v>
      </c>
      <c r="P8" s="147" t="s">
        <v>137</v>
      </c>
    </row>
    <row r="9" spans="1:16" ht="25.5" x14ac:dyDescent="0.25">
      <c r="A9" s="161" t="s">
        <v>7</v>
      </c>
      <c r="B9" s="140" t="s">
        <v>127</v>
      </c>
      <c r="C9" s="141" t="s">
        <v>131</v>
      </c>
      <c r="D9" s="142">
        <v>266</v>
      </c>
      <c r="E9" s="143" t="s">
        <v>294</v>
      </c>
      <c r="F9" s="144">
        <v>6842</v>
      </c>
      <c r="G9" s="144" t="s">
        <v>64</v>
      </c>
      <c r="H9" s="144">
        <v>6</v>
      </c>
      <c r="I9" s="144">
        <v>1983</v>
      </c>
      <c r="J9" s="145" t="s">
        <v>242</v>
      </c>
      <c r="K9" s="146" t="s">
        <v>64</v>
      </c>
      <c r="L9" s="143" t="s">
        <v>345</v>
      </c>
      <c r="M9" s="148" t="s">
        <v>64</v>
      </c>
      <c r="N9" s="148" t="s">
        <v>64</v>
      </c>
      <c r="O9" s="143" t="s">
        <v>345</v>
      </c>
      <c r="P9" s="147" t="s">
        <v>138</v>
      </c>
    </row>
    <row r="10" spans="1:16" ht="25.5" x14ac:dyDescent="0.25">
      <c r="A10" s="161" t="s">
        <v>8</v>
      </c>
      <c r="B10" s="140" t="s">
        <v>128</v>
      </c>
      <c r="C10" s="141" t="s">
        <v>132</v>
      </c>
      <c r="D10" s="142" t="s">
        <v>237</v>
      </c>
      <c r="E10" s="143" t="s">
        <v>294</v>
      </c>
      <c r="F10" s="144">
        <v>2402</v>
      </c>
      <c r="G10" s="144" t="s">
        <v>64</v>
      </c>
      <c r="H10" s="144">
        <v>6</v>
      </c>
      <c r="I10" s="144">
        <v>2008</v>
      </c>
      <c r="J10" s="145" t="s">
        <v>236</v>
      </c>
      <c r="K10" s="146">
        <v>50444</v>
      </c>
      <c r="L10" s="143" t="s">
        <v>346</v>
      </c>
      <c r="M10" s="143" t="s">
        <v>346</v>
      </c>
      <c r="N10" s="143" t="s">
        <v>64</v>
      </c>
      <c r="O10" s="143" t="s">
        <v>346</v>
      </c>
      <c r="P10" s="147" t="s">
        <v>216</v>
      </c>
    </row>
    <row r="11" spans="1:16" ht="25.5" x14ac:dyDescent="0.25">
      <c r="A11" s="161" t="s">
        <v>9</v>
      </c>
      <c r="B11" s="140" t="s">
        <v>129</v>
      </c>
      <c r="C11" s="141" t="s">
        <v>133</v>
      </c>
      <c r="D11" s="142" t="s">
        <v>134</v>
      </c>
      <c r="E11" s="143" t="s">
        <v>294</v>
      </c>
      <c r="F11" s="144">
        <v>6842</v>
      </c>
      <c r="G11" s="144" t="s">
        <v>64</v>
      </c>
      <c r="H11" s="144">
        <v>6</v>
      </c>
      <c r="I11" s="144">
        <v>1986</v>
      </c>
      <c r="J11" s="145" t="s">
        <v>241</v>
      </c>
      <c r="K11" s="146" t="s">
        <v>64</v>
      </c>
      <c r="L11" s="143" t="s">
        <v>343</v>
      </c>
      <c r="M11" s="148" t="s">
        <v>64</v>
      </c>
      <c r="N11" s="148" t="s">
        <v>64</v>
      </c>
      <c r="O11" s="143" t="s">
        <v>343</v>
      </c>
      <c r="P11" s="147" t="s">
        <v>139</v>
      </c>
    </row>
    <row r="12" spans="1:16" ht="33" customHeight="1" x14ac:dyDescent="0.25">
      <c r="A12" s="161" t="s">
        <v>10</v>
      </c>
      <c r="B12" s="140" t="s">
        <v>206</v>
      </c>
      <c r="C12" s="141" t="s">
        <v>207</v>
      </c>
      <c r="D12" s="142" t="s">
        <v>208</v>
      </c>
      <c r="E12" s="143" t="s">
        <v>294</v>
      </c>
      <c r="F12" s="144" t="s">
        <v>64</v>
      </c>
      <c r="G12" s="144" t="s">
        <v>64</v>
      </c>
      <c r="H12" s="144">
        <v>6</v>
      </c>
      <c r="I12" s="144">
        <v>2014</v>
      </c>
      <c r="J12" s="145" t="s">
        <v>209</v>
      </c>
      <c r="K12" s="146" t="s">
        <v>64</v>
      </c>
      <c r="L12" s="143" t="s">
        <v>347</v>
      </c>
      <c r="M12" s="148" t="s">
        <v>64</v>
      </c>
      <c r="N12" s="148" t="s">
        <v>64</v>
      </c>
      <c r="O12" s="143" t="s">
        <v>347</v>
      </c>
      <c r="P12" s="147" t="s">
        <v>215</v>
      </c>
    </row>
    <row r="13" spans="1:16" ht="25.5" x14ac:dyDescent="0.25">
      <c r="A13" s="161" t="s">
        <v>11</v>
      </c>
      <c r="B13" s="140" t="s">
        <v>210</v>
      </c>
      <c r="C13" s="141" t="s">
        <v>211</v>
      </c>
      <c r="D13" s="142" t="s">
        <v>212</v>
      </c>
      <c r="E13" s="143" t="s">
        <v>213</v>
      </c>
      <c r="F13" s="144">
        <v>2199</v>
      </c>
      <c r="G13" s="144" t="s">
        <v>64</v>
      </c>
      <c r="H13" s="144">
        <v>1</v>
      </c>
      <c r="I13" s="144">
        <v>2015</v>
      </c>
      <c r="J13" s="145" t="s">
        <v>214</v>
      </c>
      <c r="K13" s="146" t="s">
        <v>64</v>
      </c>
      <c r="L13" s="143" t="s">
        <v>348</v>
      </c>
      <c r="M13" s="148" t="s">
        <v>64</v>
      </c>
      <c r="N13" s="148" t="s">
        <v>64</v>
      </c>
      <c r="O13" s="143" t="s">
        <v>348</v>
      </c>
      <c r="P13" s="147" t="s">
        <v>215</v>
      </c>
    </row>
    <row r="14" spans="1:16" s="77" customFormat="1" ht="25.5" x14ac:dyDescent="0.25">
      <c r="A14" s="162" t="s">
        <v>12</v>
      </c>
      <c r="B14" s="149" t="s">
        <v>217</v>
      </c>
      <c r="C14" s="142" t="s">
        <v>218</v>
      </c>
      <c r="D14" s="142" t="s">
        <v>219</v>
      </c>
      <c r="E14" s="143" t="s">
        <v>213</v>
      </c>
      <c r="F14" s="143">
        <v>4156</v>
      </c>
      <c r="G14" s="143" t="s">
        <v>64</v>
      </c>
      <c r="H14" s="143">
        <v>1</v>
      </c>
      <c r="I14" s="143">
        <v>2010</v>
      </c>
      <c r="J14" s="145" t="s">
        <v>220</v>
      </c>
      <c r="K14" s="148" t="s">
        <v>64</v>
      </c>
      <c r="L14" s="143" t="s">
        <v>349</v>
      </c>
      <c r="M14" s="148" t="s">
        <v>64</v>
      </c>
      <c r="N14" s="148" t="s">
        <v>64</v>
      </c>
      <c r="O14" s="143" t="s">
        <v>349</v>
      </c>
      <c r="P14" s="147" t="s">
        <v>215</v>
      </c>
    </row>
    <row r="15" spans="1:16" ht="25.5" x14ac:dyDescent="0.25">
      <c r="A15" s="161" t="s">
        <v>13</v>
      </c>
      <c r="B15" s="140" t="s">
        <v>221</v>
      </c>
      <c r="C15" s="141" t="s">
        <v>222</v>
      </c>
      <c r="D15" s="142" t="s">
        <v>223</v>
      </c>
      <c r="E15" s="143" t="s">
        <v>225</v>
      </c>
      <c r="F15" s="144" t="s">
        <v>64</v>
      </c>
      <c r="G15" s="144" t="s">
        <v>64</v>
      </c>
      <c r="H15" s="144" t="s">
        <v>64</v>
      </c>
      <c r="I15" s="144">
        <v>2010</v>
      </c>
      <c r="J15" s="145" t="s">
        <v>224</v>
      </c>
      <c r="K15" s="146" t="s">
        <v>64</v>
      </c>
      <c r="L15" s="143" t="s">
        <v>349</v>
      </c>
      <c r="M15" s="148" t="s">
        <v>64</v>
      </c>
      <c r="N15" s="148" t="s">
        <v>64</v>
      </c>
      <c r="O15" s="143" t="s">
        <v>64</v>
      </c>
      <c r="P15" s="147" t="s">
        <v>215</v>
      </c>
    </row>
    <row r="16" spans="1:16" ht="25.5" x14ac:dyDescent="0.25">
      <c r="A16" s="161" t="s">
        <v>35</v>
      </c>
      <c r="B16" s="140" t="s">
        <v>227</v>
      </c>
      <c r="C16" s="141" t="s">
        <v>222</v>
      </c>
      <c r="D16" s="142" t="s">
        <v>223</v>
      </c>
      <c r="E16" s="143" t="s">
        <v>225</v>
      </c>
      <c r="F16" s="144" t="s">
        <v>64</v>
      </c>
      <c r="G16" s="144" t="s">
        <v>64</v>
      </c>
      <c r="H16" s="144" t="s">
        <v>64</v>
      </c>
      <c r="I16" s="144">
        <v>2010</v>
      </c>
      <c r="J16" s="145" t="s">
        <v>228</v>
      </c>
      <c r="K16" s="146" t="s">
        <v>64</v>
      </c>
      <c r="L16" s="143" t="s">
        <v>349</v>
      </c>
      <c r="M16" s="148" t="s">
        <v>64</v>
      </c>
      <c r="N16" s="148" t="s">
        <v>64</v>
      </c>
      <c r="O16" s="143" t="s">
        <v>64</v>
      </c>
      <c r="P16" s="147" t="s">
        <v>215</v>
      </c>
    </row>
    <row r="17" spans="1:16" ht="25.5" x14ac:dyDescent="0.25">
      <c r="A17" s="161" t="s">
        <v>36</v>
      </c>
      <c r="B17" s="140" t="s">
        <v>105</v>
      </c>
      <c r="C17" s="141" t="s">
        <v>229</v>
      </c>
      <c r="D17" s="142" t="s">
        <v>230</v>
      </c>
      <c r="E17" s="143" t="s">
        <v>225</v>
      </c>
      <c r="F17" s="144" t="s">
        <v>64</v>
      </c>
      <c r="G17" s="144" t="s">
        <v>64</v>
      </c>
      <c r="H17" s="144" t="s">
        <v>64</v>
      </c>
      <c r="I17" s="144">
        <v>2010</v>
      </c>
      <c r="J17" s="145" t="s">
        <v>231</v>
      </c>
      <c r="K17" s="146" t="s">
        <v>64</v>
      </c>
      <c r="L17" s="143" t="s">
        <v>350</v>
      </c>
      <c r="M17" s="148" t="s">
        <v>64</v>
      </c>
      <c r="N17" s="148" t="s">
        <v>64</v>
      </c>
      <c r="O17" s="143" t="s">
        <v>64</v>
      </c>
      <c r="P17" s="147" t="s">
        <v>215</v>
      </c>
    </row>
    <row r="18" spans="1:16" ht="25.5" x14ac:dyDescent="0.25">
      <c r="A18" s="161" t="s">
        <v>38</v>
      </c>
      <c r="B18" s="140" t="s">
        <v>232</v>
      </c>
      <c r="C18" s="141" t="s">
        <v>233</v>
      </c>
      <c r="D18" s="142" t="s">
        <v>234</v>
      </c>
      <c r="E18" s="143" t="s">
        <v>225</v>
      </c>
      <c r="F18" s="144" t="s">
        <v>64</v>
      </c>
      <c r="G18" s="144" t="s">
        <v>64</v>
      </c>
      <c r="H18" s="144" t="s">
        <v>64</v>
      </c>
      <c r="I18" s="144">
        <v>2010</v>
      </c>
      <c r="J18" s="145" t="s">
        <v>235</v>
      </c>
      <c r="K18" s="146" t="s">
        <v>64</v>
      </c>
      <c r="L18" s="143" t="s">
        <v>351</v>
      </c>
      <c r="M18" s="148" t="s">
        <v>64</v>
      </c>
      <c r="N18" s="148" t="s">
        <v>64</v>
      </c>
      <c r="O18" s="143" t="s">
        <v>64</v>
      </c>
      <c r="P18" s="147" t="s">
        <v>215</v>
      </c>
    </row>
    <row r="19" spans="1:16" ht="25.5" x14ac:dyDescent="0.25">
      <c r="A19" s="160" t="s">
        <v>39</v>
      </c>
      <c r="B19" s="133" t="s">
        <v>249</v>
      </c>
      <c r="C19" s="144" t="s">
        <v>250</v>
      </c>
      <c r="D19" s="143" t="s">
        <v>251</v>
      </c>
      <c r="E19" s="143" t="s">
        <v>225</v>
      </c>
      <c r="F19" s="144" t="s">
        <v>64</v>
      </c>
      <c r="G19" s="144" t="s">
        <v>64</v>
      </c>
      <c r="H19" s="144" t="s">
        <v>64</v>
      </c>
      <c r="I19" s="144">
        <v>2010</v>
      </c>
      <c r="J19" s="145" t="s">
        <v>252</v>
      </c>
      <c r="K19" s="146" t="s">
        <v>64</v>
      </c>
      <c r="L19" s="143" t="s">
        <v>350</v>
      </c>
      <c r="M19" s="148" t="s">
        <v>64</v>
      </c>
      <c r="N19" s="148" t="s">
        <v>64</v>
      </c>
      <c r="O19" s="143" t="s">
        <v>64</v>
      </c>
      <c r="P19" s="150" t="s">
        <v>215</v>
      </c>
    </row>
    <row r="20" spans="1:16" ht="25.5" x14ac:dyDescent="0.25">
      <c r="A20" s="163" t="s">
        <v>40</v>
      </c>
      <c r="B20" s="151" t="s">
        <v>302</v>
      </c>
      <c r="C20" s="152" t="s">
        <v>303</v>
      </c>
      <c r="D20" s="147" t="s">
        <v>304</v>
      </c>
      <c r="E20" s="147" t="s">
        <v>294</v>
      </c>
      <c r="F20" s="152">
        <v>1896</v>
      </c>
      <c r="G20" s="152" t="s">
        <v>300</v>
      </c>
      <c r="H20" s="147" t="s">
        <v>305</v>
      </c>
      <c r="I20" s="152">
        <v>2008</v>
      </c>
      <c r="J20" s="147" t="s">
        <v>306</v>
      </c>
      <c r="K20" s="153">
        <v>62640</v>
      </c>
      <c r="L20" s="147" t="s">
        <v>352</v>
      </c>
      <c r="M20" s="147" t="str">
        <f>L20</f>
        <v>17.10.2016 16.10.2018</v>
      </c>
      <c r="N20" s="147" t="str">
        <f>M20</f>
        <v>17.10.2016 16.10.2018</v>
      </c>
      <c r="O20" s="150" t="str">
        <f>N20</f>
        <v>17.10.2016 16.10.2018</v>
      </c>
      <c r="P20" s="147" t="s">
        <v>307</v>
      </c>
    </row>
    <row r="21" spans="1:16" ht="25.5" x14ac:dyDescent="0.25">
      <c r="A21" s="160" t="s">
        <v>41</v>
      </c>
      <c r="B21" s="151" t="s">
        <v>308</v>
      </c>
      <c r="C21" s="152" t="s">
        <v>309</v>
      </c>
      <c r="D21" s="147" t="s">
        <v>310</v>
      </c>
      <c r="E21" s="147" t="s">
        <v>225</v>
      </c>
      <c r="F21" s="152" t="s">
        <v>64</v>
      </c>
      <c r="G21" s="152" t="s">
        <v>64</v>
      </c>
      <c r="H21" s="152" t="s">
        <v>64</v>
      </c>
      <c r="I21" s="152">
        <v>2008</v>
      </c>
      <c r="J21" s="147" t="s">
        <v>311</v>
      </c>
      <c r="K21" s="153" t="s">
        <v>64</v>
      </c>
      <c r="L21" s="147" t="s">
        <v>353</v>
      </c>
      <c r="M21" s="147" t="s">
        <v>64</v>
      </c>
      <c r="N21" s="152" t="s">
        <v>64</v>
      </c>
      <c r="O21" s="150" t="s">
        <v>64</v>
      </c>
      <c r="P21" s="147" t="s">
        <v>312</v>
      </c>
    </row>
    <row r="22" spans="1:16" ht="26.25" thickBot="1" x14ac:dyDescent="0.3">
      <c r="A22" s="164" t="s">
        <v>42</v>
      </c>
      <c r="B22" s="154" t="s">
        <v>316</v>
      </c>
      <c r="C22" s="155" t="s">
        <v>317</v>
      </c>
      <c r="D22" s="156" t="s">
        <v>318</v>
      </c>
      <c r="E22" s="156" t="s">
        <v>319</v>
      </c>
      <c r="F22" s="155">
        <v>49</v>
      </c>
      <c r="G22" s="155" t="s">
        <v>64</v>
      </c>
      <c r="H22" s="155" t="s">
        <v>64</v>
      </c>
      <c r="I22" s="155">
        <v>2012</v>
      </c>
      <c r="J22" s="156" t="s">
        <v>320</v>
      </c>
      <c r="K22" s="157">
        <v>2373</v>
      </c>
      <c r="L22" s="156" t="s">
        <v>354</v>
      </c>
      <c r="M22" s="156" t="s">
        <v>354</v>
      </c>
      <c r="N22" s="155"/>
      <c r="O22" s="158" t="s">
        <v>354</v>
      </c>
      <c r="P22" s="156" t="s">
        <v>321</v>
      </c>
    </row>
    <row r="23" spans="1:16" ht="13.5" thickTop="1" x14ac:dyDescent="0.25"/>
  </sheetData>
  <mergeCells count="1">
    <mergeCell ref="A1:P1"/>
  </mergeCells>
  <phoneticPr fontId="3" type="noConversion"/>
  <pageMargins left="0.7" right="0.7" top="0.75" bottom="0.75" header="0.3" footer="0.3"/>
  <pageSetup paperSize="9"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26" sqref="A26"/>
    </sheetView>
  </sheetViews>
  <sheetFormatPr defaultRowHeight="12.75" x14ac:dyDescent="0.2"/>
  <cols>
    <col min="1" max="1" width="35.85546875" style="82" customWidth="1"/>
    <col min="2" max="2" width="15.42578125" style="82" customWidth="1"/>
    <col min="3" max="3" width="9.140625" style="82"/>
    <col min="4" max="4" width="13.85546875" style="82" customWidth="1"/>
    <col min="5" max="5" width="16.7109375" style="82" customWidth="1"/>
    <col min="6" max="16384" width="9.140625" style="82"/>
  </cols>
  <sheetData>
    <row r="1" spans="1:5" ht="13.5" thickBot="1" x14ac:dyDescent="0.25">
      <c r="A1" s="234" t="s">
        <v>370</v>
      </c>
      <c r="B1" s="234"/>
      <c r="C1" s="234"/>
      <c r="D1" s="234"/>
      <c r="E1" s="234"/>
    </row>
    <row r="2" spans="1:5" ht="13.5" thickTop="1" x14ac:dyDescent="0.2">
      <c r="A2" s="231">
        <v>2015</v>
      </c>
      <c r="B2" s="232"/>
      <c r="C2" s="232"/>
      <c r="D2" s="232"/>
      <c r="E2" s="233"/>
    </row>
    <row r="3" spans="1:5" ht="13.5" thickBot="1" x14ac:dyDescent="0.25">
      <c r="A3" s="180" t="s">
        <v>355</v>
      </c>
      <c r="B3" s="181" t="s">
        <v>356</v>
      </c>
      <c r="C3" s="181" t="s">
        <v>357</v>
      </c>
      <c r="D3" s="181" t="s">
        <v>358</v>
      </c>
      <c r="E3" s="182" t="s">
        <v>359</v>
      </c>
    </row>
    <row r="4" spans="1:5" ht="26.25" thickTop="1" x14ac:dyDescent="0.2">
      <c r="A4" s="168" t="s">
        <v>360</v>
      </c>
      <c r="B4" s="169">
        <v>2</v>
      </c>
      <c r="C4" s="170">
        <v>0</v>
      </c>
      <c r="D4" s="170">
        <f>4674+1000</f>
        <v>5674</v>
      </c>
      <c r="E4" s="171">
        <f>C4+D4</f>
        <v>5674</v>
      </c>
    </row>
    <row r="5" spans="1:5" ht="25.5" x14ac:dyDescent="0.2">
      <c r="A5" s="172" t="s">
        <v>361</v>
      </c>
      <c r="B5" s="173">
        <v>0</v>
      </c>
      <c r="C5" s="174">
        <v>0</v>
      </c>
      <c r="D5" s="174">
        <v>0</v>
      </c>
      <c r="E5" s="175">
        <v>0</v>
      </c>
    </row>
    <row r="6" spans="1:5" x14ac:dyDescent="0.2">
      <c r="A6" s="172" t="s">
        <v>362</v>
      </c>
      <c r="B6" s="173">
        <v>0</v>
      </c>
      <c r="C6" s="174">
        <v>0</v>
      </c>
      <c r="D6" s="174">
        <v>0</v>
      </c>
      <c r="E6" s="175">
        <f t="shared" ref="E6:E11" si="0">C6+D6</f>
        <v>0</v>
      </c>
    </row>
    <row r="7" spans="1:5" x14ac:dyDescent="0.2">
      <c r="A7" s="172" t="s">
        <v>363</v>
      </c>
      <c r="B7" s="173">
        <v>0</v>
      </c>
      <c r="C7" s="174">
        <v>0</v>
      </c>
      <c r="D7" s="174">
        <v>0</v>
      </c>
      <c r="E7" s="175">
        <f t="shared" si="0"/>
        <v>0</v>
      </c>
    </row>
    <row r="8" spans="1:5" x14ac:dyDescent="0.2">
      <c r="A8" s="172" t="s">
        <v>364</v>
      </c>
      <c r="B8" s="173">
        <v>0</v>
      </c>
      <c r="C8" s="174">
        <v>0</v>
      </c>
      <c r="D8" s="174">
        <v>0</v>
      </c>
      <c r="E8" s="175">
        <f t="shared" si="0"/>
        <v>0</v>
      </c>
    </row>
    <row r="9" spans="1:5" x14ac:dyDescent="0.2">
      <c r="A9" s="172" t="s">
        <v>365</v>
      </c>
      <c r="B9" s="173">
        <v>1</v>
      </c>
      <c r="C9" s="174">
        <v>0</v>
      </c>
      <c r="D9" s="174">
        <f>6588.72</f>
        <v>6588.72</v>
      </c>
      <c r="E9" s="175">
        <f t="shared" si="0"/>
        <v>6588.72</v>
      </c>
    </row>
    <row r="10" spans="1:5" x14ac:dyDescent="0.2">
      <c r="A10" s="172" t="s">
        <v>366</v>
      </c>
      <c r="B10" s="173">
        <v>1</v>
      </c>
      <c r="C10" s="174">
        <v>0</v>
      </c>
      <c r="D10" s="174">
        <f>1107</f>
        <v>1107</v>
      </c>
      <c r="E10" s="175">
        <f>C10+D10</f>
        <v>1107</v>
      </c>
    </row>
    <row r="11" spans="1:5" x14ac:dyDescent="0.2">
      <c r="A11" s="172" t="s">
        <v>367</v>
      </c>
      <c r="B11" s="173">
        <v>0</v>
      </c>
      <c r="C11" s="174">
        <v>0</v>
      </c>
      <c r="D11" s="174">
        <v>0</v>
      </c>
      <c r="E11" s="175">
        <f t="shared" si="0"/>
        <v>0</v>
      </c>
    </row>
    <row r="12" spans="1:5" ht="13.5" thickBot="1" x14ac:dyDescent="0.25">
      <c r="A12" s="176" t="s">
        <v>368</v>
      </c>
      <c r="B12" s="177">
        <v>0</v>
      </c>
      <c r="C12" s="178">
        <v>0</v>
      </c>
      <c r="D12" s="178">
        <v>0</v>
      </c>
      <c r="E12" s="179">
        <v>0</v>
      </c>
    </row>
    <row r="13" spans="1:5" ht="14.25" thickTop="1" thickBot="1" x14ac:dyDescent="0.25">
      <c r="A13" s="165"/>
      <c r="E13" s="166"/>
    </row>
    <row r="14" spans="1:5" ht="13.5" thickTop="1" x14ac:dyDescent="0.2">
      <c r="A14" s="231">
        <v>2016</v>
      </c>
      <c r="B14" s="232"/>
      <c r="C14" s="232"/>
      <c r="D14" s="232"/>
      <c r="E14" s="233"/>
    </row>
    <row r="15" spans="1:5" ht="13.5" thickBot="1" x14ac:dyDescent="0.25">
      <c r="A15" s="180" t="s">
        <v>355</v>
      </c>
      <c r="B15" s="181" t="s">
        <v>356</v>
      </c>
      <c r="C15" s="181" t="s">
        <v>357</v>
      </c>
      <c r="D15" s="181" t="s">
        <v>358</v>
      </c>
      <c r="E15" s="182" t="s">
        <v>359</v>
      </c>
    </row>
    <row r="16" spans="1:5" ht="26.25" thickTop="1" x14ac:dyDescent="0.2">
      <c r="A16" s="168" t="s">
        <v>360</v>
      </c>
      <c r="B16" s="169">
        <v>0</v>
      </c>
      <c r="C16" s="170">
        <v>0</v>
      </c>
      <c r="D16" s="170">
        <v>0</v>
      </c>
      <c r="E16" s="171">
        <v>0</v>
      </c>
    </row>
    <row r="17" spans="1:5" ht="25.5" x14ac:dyDescent="0.2">
      <c r="A17" s="172" t="s">
        <v>361</v>
      </c>
      <c r="B17" s="173">
        <v>0</v>
      </c>
      <c r="C17" s="174">
        <v>0</v>
      </c>
      <c r="D17" s="174">
        <v>0</v>
      </c>
      <c r="E17" s="175">
        <v>0</v>
      </c>
    </row>
    <row r="18" spans="1:5" x14ac:dyDescent="0.2">
      <c r="A18" s="172" t="s">
        <v>362</v>
      </c>
      <c r="B18" s="173">
        <v>0</v>
      </c>
      <c r="C18" s="174">
        <v>0</v>
      </c>
      <c r="D18" s="174">
        <v>0</v>
      </c>
      <c r="E18" s="175">
        <v>0</v>
      </c>
    </row>
    <row r="19" spans="1:5" x14ac:dyDescent="0.2">
      <c r="A19" s="172" t="s">
        <v>363</v>
      </c>
      <c r="B19" s="173">
        <v>0</v>
      </c>
      <c r="C19" s="174">
        <v>0</v>
      </c>
      <c r="D19" s="174">
        <v>0</v>
      </c>
      <c r="E19" s="175">
        <v>0</v>
      </c>
    </row>
    <row r="20" spans="1:5" x14ac:dyDescent="0.2">
      <c r="A20" s="172" t="s">
        <v>364</v>
      </c>
      <c r="B20" s="173">
        <v>0</v>
      </c>
      <c r="C20" s="174">
        <v>0</v>
      </c>
      <c r="D20" s="174">
        <v>0</v>
      </c>
      <c r="E20" s="175">
        <v>0</v>
      </c>
    </row>
    <row r="21" spans="1:5" x14ac:dyDescent="0.2">
      <c r="A21" s="172" t="s">
        <v>365</v>
      </c>
      <c r="B21" s="173">
        <v>0</v>
      </c>
      <c r="C21" s="174">
        <v>0</v>
      </c>
      <c r="D21" s="174">
        <v>0</v>
      </c>
      <c r="E21" s="175">
        <v>0</v>
      </c>
    </row>
    <row r="22" spans="1:5" x14ac:dyDescent="0.2">
      <c r="A22" s="172" t="s">
        <v>366</v>
      </c>
      <c r="B22" s="173">
        <v>0</v>
      </c>
      <c r="C22" s="174">
        <v>0</v>
      </c>
      <c r="D22" s="174">
        <v>0</v>
      </c>
      <c r="E22" s="175">
        <v>0</v>
      </c>
    </row>
    <row r="23" spans="1:5" x14ac:dyDescent="0.2">
      <c r="A23" s="172" t="s">
        <v>367</v>
      </c>
      <c r="B23" s="173">
        <v>0</v>
      </c>
      <c r="C23" s="174">
        <v>0</v>
      </c>
      <c r="D23" s="174">
        <v>0</v>
      </c>
      <c r="E23" s="175">
        <v>0</v>
      </c>
    </row>
    <row r="24" spans="1:5" ht="13.5" thickBot="1" x14ac:dyDescent="0.25">
      <c r="A24" s="176" t="s">
        <v>369</v>
      </c>
      <c r="B24" s="177">
        <v>0</v>
      </c>
      <c r="C24" s="178">
        <v>0</v>
      </c>
      <c r="D24" s="178">
        <v>0</v>
      </c>
      <c r="E24" s="179">
        <v>0</v>
      </c>
    </row>
    <row r="25" spans="1:5" ht="13.5" thickTop="1" x14ac:dyDescent="0.2"/>
    <row r="26" spans="1:5" x14ac:dyDescent="0.2">
      <c r="A26" s="167" t="s">
        <v>380</v>
      </c>
    </row>
  </sheetData>
  <mergeCells count="3">
    <mergeCell ref="A2:E2"/>
    <mergeCell ref="A14:E14"/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C19" sqref="C19"/>
    </sheetView>
  </sheetViews>
  <sheetFormatPr defaultRowHeight="12.75" x14ac:dyDescent="0.2"/>
  <cols>
    <col min="1" max="1" width="4.28515625" style="167" customWidth="1"/>
    <col min="2" max="2" width="61" style="167" customWidth="1"/>
    <col min="3" max="3" width="41.7109375" style="167" customWidth="1"/>
    <col min="4" max="4" width="62.7109375" style="167" customWidth="1"/>
    <col min="5" max="16384" width="9.140625" style="167"/>
  </cols>
  <sheetData>
    <row r="1" spans="1:4" ht="13.5" thickBot="1" x14ac:dyDescent="0.25"/>
    <row r="2" spans="1:4" ht="30.75" customHeight="1" thickTop="1" thickBot="1" x14ac:dyDescent="0.25">
      <c r="A2" s="239" t="s">
        <v>371</v>
      </c>
      <c r="B2" s="239"/>
      <c r="C2" s="239"/>
      <c r="D2" s="239"/>
    </row>
    <row r="3" spans="1:4" ht="14.25" thickTop="1" thickBot="1" x14ac:dyDescent="0.25">
      <c r="A3" s="183" t="s">
        <v>372</v>
      </c>
      <c r="B3" s="184" t="s">
        <v>373</v>
      </c>
      <c r="C3" s="240" t="s">
        <v>374</v>
      </c>
      <c r="D3" s="241"/>
    </row>
    <row r="4" spans="1:4" ht="15" customHeight="1" thickTop="1" x14ac:dyDescent="0.2">
      <c r="A4" s="185" t="s">
        <v>1</v>
      </c>
      <c r="B4" s="186" t="s">
        <v>375</v>
      </c>
      <c r="C4" s="242" t="s">
        <v>376</v>
      </c>
      <c r="D4" s="243"/>
    </row>
    <row r="5" spans="1:4" x14ac:dyDescent="0.2">
      <c r="A5" s="187" t="s">
        <v>2</v>
      </c>
      <c r="B5" s="192" t="s">
        <v>70</v>
      </c>
      <c r="C5" s="235" t="s">
        <v>378</v>
      </c>
      <c r="D5" s="236"/>
    </row>
    <row r="6" spans="1:4" x14ac:dyDescent="0.2">
      <c r="A6" s="187" t="s">
        <v>3</v>
      </c>
      <c r="B6" s="192" t="s">
        <v>71</v>
      </c>
      <c r="C6" s="235" t="s">
        <v>378</v>
      </c>
      <c r="D6" s="236"/>
    </row>
    <row r="7" spans="1:4" x14ac:dyDescent="0.2">
      <c r="A7" s="187" t="s">
        <v>4</v>
      </c>
      <c r="B7" s="192" t="s">
        <v>291</v>
      </c>
      <c r="C7" s="235" t="s">
        <v>378</v>
      </c>
      <c r="D7" s="236"/>
    </row>
    <row r="8" spans="1:4" x14ac:dyDescent="0.2">
      <c r="A8" s="187" t="s">
        <v>5</v>
      </c>
      <c r="B8" s="192" t="s">
        <v>72</v>
      </c>
      <c r="C8" s="235" t="s">
        <v>378</v>
      </c>
      <c r="D8" s="236"/>
    </row>
    <row r="9" spans="1:4" x14ac:dyDescent="0.2">
      <c r="A9" s="187" t="s">
        <v>6</v>
      </c>
      <c r="B9" s="192" t="s">
        <v>73</v>
      </c>
      <c r="C9" s="235" t="s">
        <v>378</v>
      </c>
      <c r="D9" s="236"/>
    </row>
    <row r="10" spans="1:4" ht="15" customHeight="1" x14ac:dyDescent="0.2">
      <c r="A10" s="187" t="s">
        <v>7</v>
      </c>
      <c r="B10" s="188" t="s">
        <v>379</v>
      </c>
      <c r="C10" s="235" t="s">
        <v>378</v>
      </c>
      <c r="D10" s="236"/>
    </row>
    <row r="11" spans="1:4" ht="12.75" customHeight="1" x14ac:dyDescent="0.2">
      <c r="A11" s="187" t="s">
        <v>8</v>
      </c>
      <c r="B11" s="188" t="s">
        <v>297</v>
      </c>
      <c r="C11" s="235" t="s">
        <v>377</v>
      </c>
      <c r="D11" s="236"/>
    </row>
    <row r="12" spans="1:4" x14ac:dyDescent="0.2">
      <c r="A12" s="187" t="s">
        <v>9</v>
      </c>
      <c r="B12" s="189" t="s">
        <v>284</v>
      </c>
      <c r="C12" s="235" t="s">
        <v>378</v>
      </c>
      <c r="D12" s="236"/>
    </row>
    <row r="13" spans="1:4" ht="13.5" customHeight="1" thickBot="1" x14ac:dyDescent="0.25">
      <c r="A13" s="190" t="s">
        <v>10</v>
      </c>
      <c r="B13" s="191" t="s">
        <v>296</v>
      </c>
      <c r="C13" s="237" t="s">
        <v>377</v>
      </c>
      <c r="D13" s="238"/>
    </row>
    <row r="14" spans="1:4" ht="13.5" thickTop="1" x14ac:dyDescent="0.2"/>
  </sheetData>
  <mergeCells count="12">
    <mergeCell ref="A2:D2"/>
    <mergeCell ref="C3:D3"/>
    <mergeCell ref="C4:D4"/>
    <mergeCell ref="C5:D5"/>
    <mergeCell ref="C6:D6"/>
    <mergeCell ref="C12:D12"/>
    <mergeCell ref="C13:D13"/>
    <mergeCell ref="C7:D7"/>
    <mergeCell ref="C8:D8"/>
    <mergeCell ref="C9:D9"/>
    <mergeCell ref="C10:D10"/>
    <mergeCell ref="C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Zakładka Nr 1</vt:lpstr>
      <vt:lpstr>Zakładka Nr 2</vt:lpstr>
      <vt:lpstr>Zakładka Nr 3</vt:lpstr>
      <vt:lpstr>Zakładka Nr 4</vt:lpstr>
      <vt:lpstr>Zakładka Nr 5</vt:lpstr>
    </vt:vector>
  </TitlesOfParts>
  <Manager>BartekP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PrzemekB</dc:creator>
  <cp:lastModifiedBy>uzytkownik</cp:lastModifiedBy>
  <cp:lastPrinted>2016-06-29T08:55:35Z</cp:lastPrinted>
  <dcterms:created xsi:type="dcterms:W3CDTF">2012-01-13T14:07:06Z</dcterms:created>
  <dcterms:modified xsi:type="dcterms:W3CDTF">2016-09-19T12:29:45Z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