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<sst xmlns="http://schemas.openxmlformats.org/spreadsheetml/2006/main" count="161" uniqueCount="107">
  <si>
    <t>Dział</t>
  </si>
  <si>
    <t>Rozdział</t>
  </si>
  <si>
    <t>Nazwa działu, rozdziału</t>
  </si>
  <si>
    <t>ROLNICTWO I ŁOWIECTWO</t>
  </si>
  <si>
    <t>- wydatki bieżące</t>
  </si>
  <si>
    <t>Izby Rolnicze</t>
  </si>
  <si>
    <t>Pozostała działalność</t>
  </si>
  <si>
    <t>LEŚNICTWO</t>
  </si>
  <si>
    <t>WYTWARZANIE I ZAOPATRYWANIE W ENERGIĘ ELEKTRYCZNĄ, GAZ I WODĘ</t>
  </si>
  <si>
    <t>Dostarczanie wody</t>
  </si>
  <si>
    <t>- wydatki majątkowe</t>
  </si>
  <si>
    <t>Dostarczanie energii elektrycznej</t>
  </si>
  <si>
    <t>TRANSPORT I ŁĄCZNOŚĆ</t>
  </si>
  <si>
    <t xml:space="preserve">Drogi publiczne gminne  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</si>
  <si>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</si>
  <si>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</si>
  <si>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</si>
  <si>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</si>
  <si>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</si>
  <si>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</si>
  <si>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</si>
  <si>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- wynagrodzenia i pochodne</t>
  </si>
  <si>
    <t>Rady gmin</t>
  </si>
  <si>
    <t>-wydatki bieżące</t>
  </si>
  <si>
    <t>Urzędy gmin</t>
  </si>
  <si>
    <t>Pobór podatków, opłat i niepodatkowych należności budżetowych</t>
  </si>
  <si>
    <t xml:space="preserve">      -  wynagrodzenia i pochodne</t>
  </si>
  <si>
    <t>URZĘDY NACZELNYCH ORGANÓW WŁADZY PAŃSTWOWEJ KONTROLI I OCHRONY PRAWA ORAZ SĄDOWNICTWA</t>
  </si>
  <si>
    <t xml:space="preserve">Urzędy naczelnych organów władzy państwowej kontroli i ochrony prawa </t>
  </si>
  <si>
    <t>Ochotnicze straże pożarne</t>
  </si>
  <si>
    <t>OBSŁUGA  DŁUGU  PUBLICZNEGO</t>
  </si>
  <si>
    <t>Obsługa papierów wartościowych, kredytów i pożyczek jednostek samorządu terytorialnego</t>
  </si>
  <si>
    <t xml:space="preserve">   - wydatki na obsługę długu jednostki samorządu teryt.</t>
  </si>
  <si>
    <t>RÓŻNE ROZLICZENIA</t>
  </si>
  <si>
    <t>Rezerwy ogólne i celowe</t>
  </si>
  <si>
    <t xml:space="preserve">OŚWIATA I WYCHOWANIE </t>
  </si>
  <si>
    <t xml:space="preserve">Szkoły podstawowe   </t>
  </si>
  <si>
    <t xml:space="preserve">    z tego: - wynagrodzenia i pochodne</t>
  </si>
  <si>
    <t>Przedszkolach przy  szkołach podstawowych</t>
  </si>
  <si>
    <t xml:space="preserve">   z tego: wynagrodzenia i pochodne</t>
  </si>
  <si>
    <t>Gimnazja</t>
  </si>
  <si>
    <t xml:space="preserve">    z tego - wynagrodzenia i pochodne</t>
  </si>
  <si>
    <t>Dowożenie uczniów do szkół</t>
  </si>
  <si>
    <t>Zespoły ekonomiczno-administracyjne szkół</t>
  </si>
  <si>
    <t xml:space="preserve">     z tego: - wynagrodzenia i pochodne</t>
  </si>
  <si>
    <t>OCHRONA ZDROWIA</t>
  </si>
  <si>
    <t xml:space="preserve">Przeciwdziałanie alkoholizmowi </t>
  </si>
  <si>
    <t xml:space="preserve">    - dotacje</t>
  </si>
  <si>
    <t>OPIEKA SPOŁECZNA</t>
  </si>
  <si>
    <t>Składki na ubezpieczenie zdrowtne opłacone za osoby pobierajace niektóre świdczenia z pomocy społecznej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</si>
  <si>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</si>
  <si>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</si>
  <si>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</si>
  <si>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 xml:space="preserve"> - wydatki bieżące</t>
  </si>
  <si>
    <t>Ośrodki pomocy społecznej</t>
  </si>
  <si>
    <t>w tym:  wynagrodzenia i pochodne</t>
  </si>
  <si>
    <t>Usługi opiekuńcze i specjalistyczne usługi opiekuńcze</t>
  </si>
  <si>
    <t xml:space="preserve">Pozostała działalność </t>
  </si>
  <si>
    <t>EDUKACYJNA OPIEKA WYCHOWAWCZA</t>
  </si>
  <si>
    <t>Świetlice szkolne</t>
  </si>
  <si>
    <t xml:space="preserve">    w tym : wynagrodzenia i pochodne</t>
  </si>
  <si>
    <t>GOSPODARKA KOMUNALNA I OCHRONA ŚRODOWISKA</t>
  </si>
  <si>
    <t>Gospodarka ściekowa i ochrona wód</t>
  </si>
  <si>
    <t>Gospodarka odpadami</t>
  </si>
  <si>
    <t xml:space="preserve"> w  tym: dotacja przedmiotowa z budżetu dla zakładu budżetowego</t>
  </si>
  <si>
    <t>Oczyszczanie miast i wsi</t>
  </si>
  <si>
    <t>Oświetlenie ulic, placów i dróg</t>
  </si>
  <si>
    <t xml:space="preserve">-wydatki majątkowe  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</si>
  <si>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</si>
  <si>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</si>
  <si>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</si>
  <si>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</si>
  <si>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</si>
  <si>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 xml:space="preserve">  w tym: dotacja podmiotowa z budżetu dla instytucji kultury</t>
  </si>
  <si>
    <t>KULTURA FIZYCZNA I SPORT</t>
  </si>
  <si>
    <t>Zadania w zakresie kultury fizycznej i sportu</t>
  </si>
  <si>
    <t xml:space="preserve">  w tym: dotacje</t>
  </si>
  <si>
    <t>Razem wydatki</t>
  </si>
  <si>
    <t>wydatki bieżące, w tym:</t>
  </si>
  <si>
    <t xml:space="preserve">    - wynagrodzenia i pochodne</t>
  </si>
  <si>
    <t>dotacje</t>
  </si>
  <si>
    <t xml:space="preserve"> wydatki majątkowe</t>
  </si>
  <si>
    <t>Dokształcanie i doskonalenie nauczycieli</t>
  </si>
  <si>
    <t>wydatki bieżące</t>
  </si>
  <si>
    <t>dotacja przedmiotowa z budżetu dla zakładu budżetowego</t>
  </si>
  <si>
    <t>Cmentarze</t>
  </si>
  <si>
    <t>BEZPIECZEŃSTWO PUBLICZNE I OCHRONA PRZECIWPOŻAROWA</t>
  </si>
  <si>
    <t>w tym :dotacje</t>
  </si>
  <si>
    <t>%</t>
  </si>
  <si>
    <t>Wykonanie 2003 r.</t>
  </si>
  <si>
    <t>Infrastruktura wodociągowa i sanitacyjna wsi</t>
  </si>
  <si>
    <t>wydatki majatkowe</t>
  </si>
  <si>
    <t>Usuwanie skutków klęsk żywiołowych</t>
  </si>
  <si>
    <t>Wybory do rad gmin, rad powiatów i sejmików województw oraz referenda gminne, powiatowe i wojewódzkie</t>
  </si>
  <si>
    <t>Referenda ogólnokrajowe i konstytucyjne</t>
  </si>
  <si>
    <t>Komisje egzaminacyjne</t>
  </si>
  <si>
    <t>Lecznictwo ambulatoryjne</t>
  </si>
  <si>
    <t xml:space="preserve"> dotacje</t>
  </si>
  <si>
    <t>wydatki bieżace w tym:</t>
  </si>
  <si>
    <t>SPRAWOZDANIE Z WYKONANIA</t>
  </si>
  <si>
    <t>WYDATKÓW BUDŻETU GMINY ZARSZYN ZA 2003 r.</t>
  </si>
  <si>
    <t>Plan na 2003 r. Uchwała budżetowa</t>
  </si>
  <si>
    <t>Plan 2003 r.    po zmianach</t>
  </si>
  <si>
    <t xml:space="preserve"> wydatki majatkowe</t>
  </si>
  <si>
    <t>Wójta Gminy Zarszyn</t>
  </si>
  <si>
    <t>z dnia 30.03.2004 r.</t>
  </si>
  <si>
    <t>Załącznik do Zarządzenia nr 84/2004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</si>
</sst>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####0"/>
    <numFmt numFmtId="166" formatCode="0###0"/>
    <numFmt numFmtId="167" formatCode="#0.00%"/>
    <numFmt numFmtId="168" formatCode="00\-000"/>
  </numFmts>
  <fonts count="12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 CE"/>
      <family val="0"/>
    </font>
    <font>
      <b/>
      <sz val="10"/>
      <color indexed="10"/>
      <name val="Times New Roman"/>
      <family val="1"/>
    </font>
    <font>
      <b/>
      <sz val="10"/>
      <color indexed="10"/>
      <name val="Arial CE"/>
      <family val="0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/>
    </xf>
    <xf numFmtId="166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B1">
      <selection activeCell="C1" sqref="C1:G1"/>
    </sheetView>
  </sheetViews>
  <sheetFormatPr defaultColWidth="9.00390625" defaultRowHeight="12.75"/>
  <cols>
    <col min="1" max="1" width="4.75390625" style="3" customWidth="1"/>
    <col min="2" max="2" width="6.875" style="3" customWidth="1"/>
    <col min="3" max="3" width="50.375" style="0" customWidth="1"/>
    <col min="4" max="4" width="14.75390625" style="0" customWidth="1"/>
    <col min="5" max="5" width="11.875" style="0" customWidth="1"/>
    <col min="6" max="6" width="11.125" style="0" customWidth="1"/>
    <col min="7" max="7" width="9.375" style="0" customWidth="1"/>
  </cols>
  <sheetData>
    <row r="1" spans="3:7" ht="12.75">
      <c r="C1" s="45" t="s">
        <v>106</v>
      </c>
      <c r="D1" s="45"/>
      <c r="E1" s="45"/>
      <c r="F1" s="45"/>
      <c r="G1" s="45"/>
    </row>
    <row r="2" spans="3:7" ht="12.75">
      <c r="C2" s="45" t="s">
        <v>104</v>
      </c>
      <c r="D2" s="45"/>
      <c r="E2" s="45"/>
      <c r="F2" s="45"/>
      <c r="G2" s="45"/>
    </row>
    <row r="3" spans="4:7" ht="12.75">
      <c r="D3" s="47" t="s">
        <v>105</v>
      </c>
      <c r="E3" s="47"/>
      <c r="F3" s="47"/>
      <c r="G3" s="47"/>
    </row>
    <row r="4" spans="1:7" ht="15" customHeight="1">
      <c r="A4" s="46" t="s">
        <v>99</v>
      </c>
      <c r="B4" s="46"/>
      <c r="C4" s="46"/>
      <c r="D4" s="46"/>
      <c r="E4" s="46"/>
      <c r="F4" s="46"/>
      <c r="G4" s="46"/>
    </row>
    <row r="5" spans="1:7" ht="15.75">
      <c r="A5" s="46" t="s">
        <v>100</v>
      </c>
      <c r="B5" s="46"/>
      <c r="C5" s="46"/>
      <c r="D5" s="46"/>
      <c r="E5" s="46"/>
      <c r="F5" s="46"/>
      <c r="G5" s="46"/>
    </row>
    <row r="6" spans="1:7" ht="9.75" customHeight="1">
      <c r="A6" s="35"/>
      <c r="B6" s="35"/>
      <c r="C6" s="35"/>
      <c r="D6" s="35"/>
      <c r="E6" s="35"/>
      <c r="F6" s="35"/>
      <c r="G6" s="35"/>
    </row>
    <row r="7" ht="12.75">
      <c r="A7" s="4"/>
    </row>
    <row r="8" spans="1:7" s="37" customFormat="1" ht="27.75" customHeight="1">
      <c r="A8" s="7" t="s">
        <v>0</v>
      </c>
      <c r="B8" s="7" t="s">
        <v>1</v>
      </c>
      <c r="C8" s="8" t="s">
        <v>2</v>
      </c>
      <c r="D8" s="36" t="s">
        <v>101</v>
      </c>
      <c r="E8" s="8" t="s">
        <v>102</v>
      </c>
      <c r="F8" s="8" t="s">
        <v>89</v>
      </c>
      <c r="G8" s="8" t="s">
        <v>88</v>
      </c>
    </row>
    <row r="9" spans="1:7" ht="12.75">
      <c r="A9" s="1">
        <v>1</v>
      </c>
      <c r="B9" s="1">
        <v>2</v>
      </c>
      <c r="C9" s="1">
        <v>3</v>
      </c>
      <c r="D9" s="1">
        <v>4</v>
      </c>
      <c r="E9" s="9">
        <v>5</v>
      </c>
      <c r="F9" s="9">
        <v>6</v>
      </c>
      <c r="G9" s="9">
        <v>7</v>
      </c>
    </row>
    <row r="10" spans="1:7" s="13" customFormat="1" ht="12.75" customHeight="1">
      <c r="A10" s="10">
        <v>10</v>
      </c>
      <c r="B10" s="12"/>
      <c r="C10" s="11" t="s">
        <v>3</v>
      </c>
      <c r="D10" s="38">
        <f>D11+D13</f>
        <v>6000</v>
      </c>
      <c r="E10" s="38">
        <f>E11+E13</f>
        <v>97274</v>
      </c>
      <c r="F10" s="38">
        <f>F11+F13</f>
        <v>97053</v>
      </c>
      <c r="G10" s="39">
        <f>F10/E10*100</f>
        <v>99.77280671094023</v>
      </c>
    </row>
    <row r="11" spans="1:7" s="20" customFormat="1" ht="12.75" customHeight="1">
      <c r="A11" s="24"/>
      <c r="B11" s="18">
        <v>1010</v>
      </c>
      <c r="C11" s="19" t="s">
        <v>90</v>
      </c>
      <c r="D11" s="40">
        <f>D12</f>
        <v>0</v>
      </c>
      <c r="E11" s="40">
        <f>E12</f>
        <v>89274</v>
      </c>
      <c r="F11" s="40">
        <f>F12</f>
        <v>89274</v>
      </c>
      <c r="G11" s="39">
        <f aca="true" t="shared" si="0" ref="G11:G71">F11/E11*100</f>
        <v>100</v>
      </c>
    </row>
    <row r="12" spans="1:7" s="28" customFormat="1" ht="12.75" customHeight="1">
      <c r="A12" s="25"/>
      <c r="B12" s="26"/>
      <c r="C12" s="27" t="s">
        <v>91</v>
      </c>
      <c r="D12" s="41">
        <v>0</v>
      </c>
      <c r="E12" s="41">
        <v>89274</v>
      </c>
      <c r="F12" s="41">
        <v>89274</v>
      </c>
      <c r="G12" s="39">
        <f t="shared" si="0"/>
        <v>100</v>
      </c>
    </row>
    <row r="13" spans="1:7" s="20" customFormat="1" ht="14.25" customHeight="1">
      <c r="A13" s="17"/>
      <c r="B13" s="18">
        <v>1030</v>
      </c>
      <c r="C13" s="19" t="s">
        <v>5</v>
      </c>
      <c r="D13" s="40">
        <f>D14</f>
        <v>6000</v>
      </c>
      <c r="E13" s="40">
        <f>E14</f>
        <v>8000</v>
      </c>
      <c r="F13" s="40">
        <f>F14</f>
        <v>7779</v>
      </c>
      <c r="G13" s="39">
        <f t="shared" si="0"/>
        <v>97.2375</v>
      </c>
    </row>
    <row r="14" spans="1:7" ht="12.75" customHeight="1">
      <c r="A14" s="1"/>
      <c r="B14" s="1"/>
      <c r="C14" s="2" t="s">
        <v>78</v>
      </c>
      <c r="D14" s="34">
        <v>6000</v>
      </c>
      <c r="E14" s="42">
        <v>8000</v>
      </c>
      <c r="F14" s="42">
        <v>7779</v>
      </c>
      <c r="G14" s="39">
        <f t="shared" si="0"/>
        <v>97.2375</v>
      </c>
    </row>
    <row r="15" spans="1:7" ht="12.75">
      <c r="A15" s="1"/>
      <c r="B15" s="1"/>
      <c r="C15" s="2" t="s">
        <v>80</v>
      </c>
      <c r="D15" s="34">
        <v>6000</v>
      </c>
      <c r="E15" s="42">
        <v>8000</v>
      </c>
      <c r="F15" s="42">
        <v>7779</v>
      </c>
      <c r="G15" s="39">
        <f t="shared" si="0"/>
        <v>97.2375</v>
      </c>
    </row>
    <row r="16" spans="1:7" s="13" customFormat="1" ht="14.25" customHeight="1">
      <c r="A16" s="10">
        <v>20</v>
      </c>
      <c r="B16" s="12"/>
      <c r="C16" s="11" t="s">
        <v>7</v>
      </c>
      <c r="D16" s="38">
        <f aca="true" t="shared" si="1" ref="D16:F17">D17</f>
        <v>60000</v>
      </c>
      <c r="E16" s="38">
        <f t="shared" si="1"/>
        <v>73400</v>
      </c>
      <c r="F16" s="38">
        <f t="shared" si="1"/>
        <v>73396</v>
      </c>
      <c r="G16" s="39">
        <f>F16/E16*100</f>
        <v>99.99455040871935</v>
      </c>
    </row>
    <row r="17" spans="1:7" s="20" customFormat="1" ht="15" customHeight="1">
      <c r="A17" s="17"/>
      <c r="B17" s="21">
        <v>2095</v>
      </c>
      <c r="C17" s="19" t="s">
        <v>6</v>
      </c>
      <c r="D17" s="40">
        <f t="shared" si="1"/>
        <v>60000</v>
      </c>
      <c r="E17" s="40">
        <f t="shared" si="1"/>
        <v>73400</v>
      </c>
      <c r="F17" s="40">
        <f t="shared" si="1"/>
        <v>73396</v>
      </c>
      <c r="G17" s="39">
        <f t="shared" si="0"/>
        <v>99.99455040871935</v>
      </c>
    </row>
    <row r="18" spans="1:7" ht="14.25" customHeight="1">
      <c r="A18" s="1"/>
      <c r="B18" s="1"/>
      <c r="C18" s="2" t="s">
        <v>4</v>
      </c>
      <c r="D18" s="34">
        <v>60000</v>
      </c>
      <c r="E18" s="42">
        <v>73400</v>
      </c>
      <c r="F18" s="42">
        <v>73396</v>
      </c>
      <c r="G18" s="39">
        <f t="shared" si="0"/>
        <v>99.99455040871935</v>
      </c>
    </row>
    <row r="19" spans="1:7" s="13" customFormat="1" ht="25.5" customHeight="1">
      <c r="A19" s="12">
        <v>400</v>
      </c>
      <c r="B19" s="12"/>
      <c r="C19" s="11" t="s">
        <v>8</v>
      </c>
      <c r="D19" s="43">
        <f>D20+D24</f>
        <v>398032</v>
      </c>
      <c r="E19" s="43">
        <f>E20+E24</f>
        <v>514464</v>
      </c>
      <c r="F19" s="43">
        <f>F20+F24</f>
        <v>514431</v>
      </c>
      <c r="G19" s="39">
        <f t="shared" si="0"/>
        <v>99.99358555700691</v>
      </c>
    </row>
    <row r="20" spans="1:7" s="20" customFormat="1" ht="15" customHeight="1">
      <c r="A20" s="17"/>
      <c r="B20" s="17">
        <v>40002</v>
      </c>
      <c r="C20" s="19" t="s">
        <v>9</v>
      </c>
      <c r="D20" s="40">
        <f>D21+D23</f>
        <v>363032</v>
      </c>
      <c r="E20" s="40">
        <f>E21+E23</f>
        <v>472244</v>
      </c>
      <c r="F20" s="40">
        <f>F21+F23</f>
        <v>472215</v>
      </c>
      <c r="G20" s="39">
        <f t="shared" si="0"/>
        <v>99.99385910673297</v>
      </c>
    </row>
    <row r="21" spans="1:7" ht="14.25" customHeight="1">
      <c r="A21" s="1"/>
      <c r="B21" s="1"/>
      <c r="C21" s="2" t="s">
        <v>78</v>
      </c>
      <c r="D21" s="34">
        <v>10032</v>
      </c>
      <c r="E21" s="42">
        <v>10032</v>
      </c>
      <c r="F21" s="42">
        <v>10032</v>
      </c>
      <c r="G21" s="39">
        <f t="shared" si="0"/>
        <v>100</v>
      </c>
    </row>
    <row r="22" spans="1:7" ht="12.75">
      <c r="A22" s="1"/>
      <c r="B22" s="1"/>
      <c r="C22" s="2" t="s">
        <v>80</v>
      </c>
      <c r="D22" s="34">
        <v>10032</v>
      </c>
      <c r="E22" s="42">
        <v>10032</v>
      </c>
      <c r="F22" s="42">
        <v>10032</v>
      </c>
      <c r="G22" s="39">
        <f t="shared" si="0"/>
        <v>100</v>
      </c>
    </row>
    <row r="23" spans="1:7" ht="15" customHeight="1">
      <c r="A23" s="1"/>
      <c r="B23" s="1"/>
      <c r="C23" s="2" t="s">
        <v>81</v>
      </c>
      <c r="D23" s="34">
        <v>353000</v>
      </c>
      <c r="E23" s="42">
        <v>462212</v>
      </c>
      <c r="F23" s="42">
        <v>462183</v>
      </c>
      <c r="G23" s="39">
        <f>F23/E23*100</f>
        <v>99.99372582278262</v>
      </c>
    </row>
    <row r="24" spans="1:7" s="20" customFormat="1" ht="14.25" customHeight="1">
      <c r="A24" s="17"/>
      <c r="B24" s="17">
        <v>40003</v>
      </c>
      <c r="C24" s="19" t="s">
        <v>11</v>
      </c>
      <c r="D24" s="40">
        <f>D25</f>
        <v>35000</v>
      </c>
      <c r="E24" s="40">
        <f>E25</f>
        <v>42220</v>
      </c>
      <c r="F24" s="40">
        <f>F25</f>
        <v>42216</v>
      </c>
      <c r="G24" s="39">
        <f t="shared" si="0"/>
        <v>99.99052581714827</v>
      </c>
    </row>
    <row r="25" spans="1:7" ht="15.75" customHeight="1">
      <c r="A25" s="1"/>
      <c r="B25" s="1"/>
      <c r="C25" s="2" t="s">
        <v>10</v>
      </c>
      <c r="D25" s="34">
        <v>35000</v>
      </c>
      <c r="E25" s="42">
        <v>42220</v>
      </c>
      <c r="F25" s="42">
        <v>42216</v>
      </c>
      <c r="G25" s="39">
        <f t="shared" si="0"/>
        <v>99.99052581714827</v>
      </c>
    </row>
    <row r="26" spans="1:7" s="13" customFormat="1" ht="12.75" customHeight="1">
      <c r="A26" s="12">
        <v>600</v>
      </c>
      <c r="B26" s="12"/>
      <c r="C26" s="11" t="s">
        <v>12</v>
      </c>
      <c r="D26" s="43">
        <f>D27+D30</f>
        <v>690600</v>
      </c>
      <c r="E26" s="43">
        <f>E27+E30</f>
        <v>893005</v>
      </c>
      <c r="F26" s="43">
        <f>F27+F30</f>
        <v>822133</v>
      </c>
      <c r="G26" s="39">
        <f t="shared" si="0"/>
        <v>92.06365025951703</v>
      </c>
    </row>
    <row r="27" spans="1:7" s="20" customFormat="1" ht="12.75" customHeight="1">
      <c r="A27" s="17"/>
      <c r="B27" s="17">
        <v>60016</v>
      </c>
      <c r="C27" s="19" t="s">
        <v>13</v>
      </c>
      <c r="D27" s="40">
        <f>D28+D29</f>
        <v>690600</v>
      </c>
      <c r="E27" s="40">
        <f>E28+E29</f>
        <v>759905</v>
      </c>
      <c r="F27" s="40">
        <f>F28+F29</f>
        <v>689189</v>
      </c>
      <c r="G27" s="39">
        <f t="shared" si="0"/>
        <v>90.69409992038479</v>
      </c>
    </row>
    <row r="28" spans="1:7" ht="15" customHeight="1">
      <c r="A28" s="1"/>
      <c r="B28" s="1"/>
      <c r="C28" s="2" t="s">
        <v>4</v>
      </c>
      <c r="D28" s="34">
        <v>110000</v>
      </c>
      <c r="E28" s="42">
        <v>164000</v>
      </c>
      <c r="F28" s="42">
        <v>160087</v>
      </c>
      <c r="G28" s="39">
        <f t="shared" si="0"/>
        <v>97.6140243902439</v>
      </c>
    </row>
    <row r="29" spans="1:7" ht="12.75" customHeight="1">
      <c r="A29" s="1"/>
      <c r="B29" s="1"/>
      <c r="C29" s="2" t="s">
        <v>10</v>
      </c>
      <c r="D29" s="34">
        <v>580600</v>
      </c>
      <c r="E29" s="42">
        <v>595905</v>
      </c>
      <c r="F29" s="42">
        <v>529102</v>
      </c>
      <c r="G29" s="39">
        <f t="shared" si="0"/>
        <v>88.78965606933991</v>
      </c>
    </row>
    <row r="30" spans="1:7" s="20" customFormat="1" ht="12.75" customHeight="1">
      <c r="A30" s="17"/>
      <c r="B30" s="17">
        <v>60078</v>
      </c>
      <c r="C30" s="19" t="s">
        <v>92</v>
      </c>
      <c r="D30" s="23">
        <f>D31</f>
        <v>0</v>
      </c>
      <c r="E30" s="23">
        <f>E31</f>
        <v>133100</v>
      </c>
      <c r="F30" s="23">
        <f>F31</f>
        <v>132944</v>
      </c>
      <c r="G30" s="39">
        <f t="shared" si="0"/>
        <v>99.88279489105936</v>
      </c>
    </row>
    <row r="31" spans="1:7" s="28" customFormat="1" ht="12.75" customHeight="1">
      <c r="A31" s="26"/>
      <c r="B31" s="26"/>
      <c r="C31" s="27" t="s">
        <v>83</v>
      </c>
      <c r="D31" s="41">
        <v>0</v>
      </c>
      <c r="E31" s="44">
        <v>133100</v>
      </c>
      <c r="F31" s="44">
        <v>132944</v>
      </c>
      <c r="G31" s="39">
        <f t="shared" si="0"/>
        <v>99.88279489105936</v>
      </c>
    </row>
    <row r="32" spans="1:7" s="13" customFormat="1" ht="12.75" customHeight="1">
      <c r="A32" s="14">
        <v>700</v>
      </c>
      <c r="B32" s="14"/>
      <c r="C32" s="15" t="s">
        <v>14</v>
      </c>
      <c r="D32" s="43">
        <f aca="true" t="shared" si="2" ref="D32:F33">D33</f>
        <v>76000</v>
      </c>
      <c r="E32" s="43">
        <f t="shared" si="2"/>
        <v>110740</v>
      </c>
      <c r="F32" s="43">
        <f t="shared" si="2"/>
        <v>106036</v>
      </c>
      <c r="G32" s="39">
        <f t="shared" si="0"/>
        <v>95.75221238938053</v>
      </c>
    </row>
    <row r="33" spans="1:7" s="20" customFormat="1" ht="12.75" customHeight="1">
      <c r="A33" s="17"/>
      <c r="B33" s="17">
        <v>70005</v>
      </c>
      <c r="C33" s="19" t="s">
        <v>15</v>
      </c>
      <c r="D33" s="40">
        <f t="shared" si="2"/>
        <v>76000</v>
      </c>
      <c r="E33" s="40">
        <f t="shared" si="2"/>
        <v>110740</v>
      </c>
      <c r="F33" s="40">
        <f t="shared" si="2"/>
        <v>106036</v>
      </c>
      <c r="G33" s="39">
        <f t="shared" si="0"/>
        <v>95.75221238938053</v>
      </c>
    </row>
    <row r="34" spans="1:7" ht="12.75" customHeight="1">
      <c r="A34" s="1"/>
      <c r="B34" s="1"/>
      <c r="C34" s="2" t="s">
        <v>4</v>
      </c>
      <c r="D34" s="34">
        <v>76000</v>
      </c>
      <c r="E34" s="42">
        <v>110740</v>
      </c>
      <c r="F34" s="42">
        <v>106036</v>
      </c>
      <c r="G34" s="39">
        <f t="shared" si="0"/>
        <v>95.75221238938053</v>
      </c>
    </row>
    <row r="35" spans="1:7" s="13" customFormat="1" ht="15.75" customHeight="1">
      <c r="A35" s="12">
        <v>710</v>
      </c>
      <c r="B35" s="12"/>
      <c r="C35" s="11" t="s">
        <v>16</v>
      </c>
      <c r="D35" s="43">
        <f>D36+D38+D40</f>
        <v>26000</v>
      </c>
      <c r="E35" s="43">
        <f>E36+E38+E40</f>
        <v>43600</v>
      </c>
      <c r="F35" s="43">
        <f>F36+F38+F40</f>
        <v>42672</v>
      </c>
      <c r="G35" s="39">
        <f t="shared" si="0"/>
        <v>97.87155963302753</v>
      </c>
    </row>
    <row r="36" spans="1:7" s="20" customFormat="1" ht="12.75" customHeight="1">
      <c r="A36" s="17"/>
      <c r="B36" s="17">
        <v>71004</v>
      </c>
      <c r="C36" s="19" t="s">
        <v>17</v>
      </c>
      <c r="D36" s="40">
        <f>D37</f>
        <v>20000</v>
      </c>
      <c r="E36" s="40">
        <f>E37</f>
        <v>17500</v>
      </c>
      <c r="F36" s="40">
        <f>F37</f>
        <v>17494</v>
      </c>
      <c r="G36" s="39">
        <f t="shared" si="0"/>
        <v>99.96571428571428</v>
      </c>
    </row>
    <row r="37" spans="1:7" ht="12" customHeight="1">
      <c r="A37" s="1"/>
      <c r="B37" s="1"/>
      <c r="C37" s="2" t="s">
        <v>4</v>
      </c>
      <c r="D37" s="34">
        <v>20000</v>
      </c>
      <c r="E37" s="42">
        <v>17500</v>
      </c>
      <c r="F37" s="42">
        <v>17494</v>
      </c>
      <c r="G37" s="39">
        <f t="shared" si="0"/>
        <v>99.96571428571428</v>
      </c>
    </row>
    <row r="38" spans="1:7" s="20" customFormat="1" ht="14.25" customHeight="1">
      <c r="A38" s="17"/>
      <c r="B38" s="17">
        <v>71014</v>
      </c>
      <c r="C38" s="19" t="s">
        <v>18</v>
      </c>
      <c r="D38" s="40">
        <f>D39</f>
        <v>5000</v>
      </c>
      <c r="E38" s="40">
        <f>E39</f>
        <v>7300</v>
      </c>
      <c r="F38" s="40">
        <f>F39</f>
        <v>7102</v>
      </c>
      <c r="G38" s="39">
        <f t="shared" si="0"/>
        <v>97.28767123287672</v>
      </c>
    </row>
    <row r="39" spans="1:7" ht="12.75" customHeight="1">
      <c r="A39" s="1"/>
      <c r="B39" s="1"/>
      <c r="C39" s="2" t="s">
        <v>4</v>
      </c>
      <c r="D39" s="34">
        <v>5000</v>
      </c>
      <c r="E39" s="42">
        <v>7300</v>
      </c>
      <c r="F39" s="42">
        <v>7102</v>
      </c>
      <c r="G39" s="39">
        <f t="shared" si="0"/>
        <v>97.28767123287672</v>
      </c>
    </row>
    <row r="40" spans="1:7" s="20" customFormat="1" ht="14.25" customHeight="1">
      <c r="A40" s="17"/>
      <c r="B40" s="17">
        <v>71035</v>
      </c>
      <c r="C40" s="19" t="s">
        <v>85</v>
      </c>
      <c r="D40" s="40">
        <f>D41</f>
        <v>1000</v>
      </c>
      <c r="E40" s="40">
        <f>E41</f>
        <v>18800</v>
      </c>
      <c r="F40" s="40">
        <f>F41</f>
        <v>18076</v>
      </c>
      <c r="G40" s="39">
        <f t="shared" si="0"/>
        <v>96.14893617021276</v>
      </c>
    </row>
    <row r="41" spans="1:7" ht="12" customHeight="1">
      <c r="A41" s="1"/>
      <c r="B41" s="1"/>
      <c r="C41" s="2" t="s">
        <v>83</v>
      </c>
      <c r="D41" s="34">
        <v>1000</v>
      </c>
      <c r="E41" s="42">
        <v>18800</v>
      </c>
      <c r="F41" s="42">
        <v>18076</v>
      </c>
      <c r="G41" s="39">
        <f t="shared" si="0"/>
        <v>96.14893617021276</v>
      </c>
    </row>
    <row r="42" spans="1:7" s="13" customFormat="1" ht="12.75" customHeight="1">
      <c r="A42" s="12">
        <v>750</v>
      </c>
      <c r="B42" s="12"/>
      <c r="C42" s="11" t="s">
        <v>19</v>
      </c>
      <c r="D42" s="43">
        <f>D43+D46+D48+D52+D55</f>
        <v>1856500</v>
      </c>
      <c r="E42" s="43">
        <f>E43+E46+E48+E52+E55</f>
        <v>2017720</v>
      </c>
      <c r="F42" s="43">
        <f>F43+F46+F48+F52+F55</f>
        <v>2004680</v>
      </c>
      <c r="G42" s="39">
        <f t="shared" si="0"/>
        <v>99.35372598774855</v>
      </c>
    </row>
    <row r="43" spans="1:7" s="20" customFormat="1" ht="12.75" customHeight="1">
      <c r="A43" s="17"/>
      <c r="B43" s="17">
        <v>75011</v>
      </c>
      <c r="C43" s="19" t="s">
        <v>20</v>
      </c>
      <c r="D43" s="40">
        <f>D44</f>
        <v>166000</v>
      </c>
      <c r="E43" s="40">
        <f>E44</f>
        <v>166000</v>
      </c>
      <c r="F43" s="40">
        <f>F44</f>
        <v>164088</v>
      </c>
      <c r="G43" s="39">
        <f t="shared" si="0"/>
        <v>98.84819277108434</v>
      </c>
    </row>
    <row r="44" spans="1:7" ht="12.75" customHeight="1">
      <c r="A44" s="1"/>
      <c r="B44" s="1"/>
      <c r="C44" s="2" t="s">
        <v>78</v>
      </c>
      <c r="D44" s="34">
        <v>166000</v>
      </c>
      <c r="E44" s="42">
        <v>166000</v>
      </c>
      <c r="F44" s="42">
        <v>164088</v>
      </c>
      <c r="G44" s="39">
        <f t="shared" si="0"/>
        <v>98.84819277108434</v>
      </c>
    </row>
    <row r="45" spans="1:7" ht="12.75" customHeight="1">
      <c r="A45" s="1"/>
      <c r="B45" s="1"/>
      <c r="C45" s="2" t="s">
        <v>79</v>
      </c>
      <c r="D45" s="34">
        <v>156500</v>
      </c>
      <c r="E45" s="42">
        <v>156500</v>
      </c>
      <c r="F45" s="42">
        <v>154884</v>
      </c>
      <c r="G45" s="39">
        <f t="shared" si="0"/>
        <v>98.96741214057508</v>
      </c>
    </row>
    <row r="46" spans="1:7" s="20" customFormat="1" ht="14.25" customHeight="1">
      <c r="A46" s="17"/>
      <c r="B46" s="17">
        <v>75022</v>
      </c>
      <c r="C46" s="19" t="s">
        <v>22</v>
      </c>
      <c r="D46" s="40">
        <f>D47</f>
        <v>45000</v>
      </c>
      <c r="E46" s="40">
        <f>E47</f>
        <v>47600</v>
      </c>
      <c r="F46" s="40">
        <f>F47</f>
        <v>47364</v>
      </c>
      <c r="G46" s="39">
        <f t="shared" si="0"/>
        <v>99.50420168067227</v>
      </c>
    </row>
    <row r="47" spans="1:7" ht="11.25" customHeight="1">
      <c r="A47" s="1"/>
      <c r="B47" s="1"/>
      <c r="C47" s="2" t="s">
        <v>23</v>
      </c>
      <c r="D47" s="34">
        <v>45000</v>
      </c>
      <c r="E47" s="42">
        <v>47600</v>
      </c>
      <c r="F47" s="42">
        <v>47364</v>
      </c>
      <c r="G47" s="39">
        <f t="shared" si="0"/>
        <v>99.50420168067227</v>
      </c>
    </row>
    <row r="48" spans="1:7" s="20" customFormat="1" ht="12" customHeight="1">
      <c r="A48" s="17"/>
      <c r="B48" s="17">
        <v>75023</v>
      </c>
      <c r="C48" s="19" t="s">
        <v>24</v>
      </c>
      <c r="D48" s="40">
        <f>D49+D51</f>
        <v>1577500</v>
      </c>
      <c r="E48" s="40">
        <f>E49+E51</f>
        <v>1596642</v>
      </c>
      <c r="F48" s="40">
        <f>F49+F51</f>
        <v>1587459</v>
      </c>
      <c r="G48" s="39">
        <f t="shared" si="0"/>
        <v>99.42485541530287</v>
      </c>
    </row>
    <row r="49" spans="1:7" ht="13.5" customHeight="1">
      <c r="A49" s="1"/>
      <c r="B49" s="1"/>
      <c r="C49" s="2" t="s">
        <v>78</v>
      </c>
      <c r="D49" s="34">
        <v>1559500</v>
      </c>
      <c r="E49" s="42">
        <v>1578012</v>
      </c>
      <c r="F49" s="42">
        <v>1568829</v>
      </c>
      <c r="G49" s="39">
        <f t="shared" si="0"/>
        <v>99.41806526186112</v>
      </c>
    </row>
    <row r="50" spans="1:7" ht="13.5" customHeight="1">
      <c r="A50" s="1"/>
      <c r="B50" s="1"/>
      <c r="C50" s="2" t="s">
        <v>21</v>
      </c>
      <c r="D50" s="34">
        <v>1308400</v>
      </c>
      <c r="E50" s="42">
        <v>1312624</v>
      </c>
      <c r="F50" s="42">
        <v>1306372</v>
      </c>
      <c r="G50" s="39">
        <f t="shared" si="0"/>
        <v>99.52370214166433</v>
      </c>
    </row>
    <row r="51" spans="1:7" ht="12.75" customHeight="1">
      <c r="A51" s="1"/>
      <c r="B51" s="1"/>
      <c r="C51" s="2" t="s">
        <v>10</v>
      </c>
      <c r="D51" s="34">
        <v>18000</v>
      </c>
      <c r="E51" s="42">
        <v>18630</v>
      </c>
      <c r="F51" s="42">
        <v>18630</v>
      </c>
      <c r="G51" s="39">
        <f t="shared" si="0"/>
        <v>100</v>
      </c>
    </row>
    <row r="52" spans="1:7" s="20" customFormat="1" ht="15" customHeight="1">
      <c r="A52" s="17"/>
      <c r="B52" s="17">
        <v>75047</v>
      </c>
      <c r="C52" s="19" t="s">
        <v>25</v>
      </c>
      <c r="D52" s="40">
        <f>D53</f>
        <v>59000</v>
      </c>
      <c r="E52" s="40">
        <f>E53</f>
        <v>51550</v>
      </c>
      <c r="F52" s="40">
        <f>F53</f>
        <v>50350</v>
      </c>
      <c r="G52" s="39">
        <f t="shared" si="0"/>
        <v>97.6721629485936</v>
      </c>
    </row>
    <row r="53" spans="1:7" ht="14.25" customHeight="1">
      <c r="A53" s="1"/>
      <c r="B53" s="1"/>
      <c r="C53" s="2" t="s">
        <v>78</v>
      </c>
      <c r="D53" s="34">
        <v>59000</v>
      </c>
      <c r="E53" s="42">
        <v>51550</v>
      </c>
      <c r="F53" s="42">
        <v>50350</v>
      </c>
      <c r="G53" s="39">
        <f t="shared" si="0"/>
        <v>97.6721629485936</v>
      </c>
    </row>
    <row r="54" spans="1:7" ht="13.5" customHeight="1">
      <c r="A54" s="1"/>
      <c r="B54" s="1"/>
      <c r="C54" s="2" t="s">
        <v>26</v>
      </c>
      <c r="D54" s="34">
        <v>49000</v>
      </c>
      <c r="E54" s="42">
        <v>41550</v>
      </c>
      <c r="F54" s="42">
        <v>40635</v>
      </c>
      <c r="G54" s="39">
        <f t="shared" si="0"/>
        <v>97.79783393501805</v>
      </c>
    </row>
    <row r="55" spans="1:7" s="20" customFormat="1" ht="13.5" customHeight="1">
      <c r="A55" s="17"/>
      <c r="B55" s="17">
        <v>75095</v>
      </c>
      <c r="C55" s="19" t="s">
        <v>6</v>
      </c>
      <c r="D55" s="40">
        <f>D56</f>
        <v>9000</v>
      </c>
      <c r="E55" s="40">
        <f>E56</f>
        <v>155928</v>
      </c>
      <c r="F55" s="40">
        <f>F56</f>
        <v>155419</v>
      </c>
      <c r="G55" s="39">
        <f t="shared" si="0"/>
        <v>99.67356728746601</v>
      </c>
    </row>
    <row r="56" spans="1:7" ht="13.5" customHeight="1">
      <c r="A56" s="1"/>
      <c r="B56" s="1"/>
      <c r="C56" s="2" t="s">
        <v>4</v>
      </c>
      <c r="D56" s="34">
        <v>9000</v>
      </c>
      <c r="E56" s="42">
        <v>155928</v>
      </c>
      <c r="F56" s="42">
        <v>155419</v>
      </c>
      <c r="G56" s="39">
        <f t="shared" si="0"/>
        <v>99.67356728746601</v>
      </c>
    </row>
    <row r="57" spans="1:7" s="13" customFormat="1" ht="38.25" customHeight="1">
      <c r="A57" s="12">
        <v>751</v>
      </c>
      <c r="B57" s="12"/>
      <c r="C57" s="11" t="s">
        <v>27</v>
      </c>
      <c r="D57" s="43">
        <f>D58+D60+D62</f>
        <v>1322</v>
      </c>
      <c r="E57" s="43">
        <f>E58+E60+E62</f>
        <v>24412</v>
      </c>
      <c r="F57" s="43">
        <f>F58+F60+F62</f>
        <v>24411</v>
      </c>
      <c r="G57" s="39">
        <f t="shared" si="0"/>
        <v>99.99590365394069</v>
      </c>
    </row>
    <row r="58" spans="1:7" s="20" customFormat="1" ht="24.75" customHeight="1">
      <c r="A58" s="17"/>
      <c r="B58" s="17">
        <v>75101</v>
      </c>
      <c r="C58" s="19" t="s">
        <v>28</v>
      </c>
      <c r="D58" s="40">
        <f>D59</f>
        <v>1322</v>
      </c>
      <c r="E58" s="40">
        <f>E59</f>
        <v>1322</v>
      </c>
      <c r="F58" s="40">
        <f>F59</f>
        <v>1322</v>
      </c>
      <c r="G58" s="39">
        <f t="shared" si="0"/>
        <v>100</v>
      </c>
    </row>
    <row r="59" spans="1:7" ht="13.5" customHeight="1">
      <c r="A59" s="1"/>
      <c r="B59" s="1"/>
      <c r="C59" s="2" t="s">
        <v>23</v>
      </c>
      <c r="D59" s="34">
        <v>1322</v>
      </c>
      <c r="E59" s="42">
        <v>1322</v>
      </c>
      <c r="F59" s="42">
        <v>1322</v>
      </c>
      <c r="G59" s="39">
        <f t="shared" si="0"/>
        <v>100</v>
      </c>
    </row>
    <row r="60" spans="1:7" s="20" customFormat="1" ht="25.5" customHeight="1">
      <c r="A60" s="17"/>
      <c r="B60" s="17">
        <v>75109</v>
      </c>
      <c r="C60" s="29" t="s">
        <v>93</v>
      </c>
      <c r="D60" s="23">
        <f>D61</f>
        <v>0</v>
      </c>
      <c r="E60" s="23">
        <f>E61</f>
        <v>1806</v>
      </c>
      <c r="F60" s="23">
        <f>F61</f>
        <v>1806</v>
      </c>
      <c r="G60" s="39">
        <f t="shared" si="0"/>
        <v>100</v>
      </c>
    </row>
    <row r="61" spans="1:7" ht="13.5" customHeight="1">
      <c r="A61" s="1"/>
      <c r="B61" s="1"/>
      <c r="C61" s="2" t="s">
        <v>83</v>
      </c>
      <c r="D61" s="34">
        <v>0</v>
      </c>
      <c r="E61" s="42">
        <v>1806</v>
      </c>
      <c r="F61" s="42">
        <v>1806</v>
      </c>
      <c r="G61" s="39">
        <f t="shared" si="0"/>
        <v>100</v>
      </c>
    </row>
    <row r="62" spans="1:7" s="20" customFormat="1" ht="13.5" customHeight="1">
      <c r="A62" s="17"/>
      <c r="B62" s="17">
        <v>75110</v>
      </c>
      <c r="C62" s="19" t="s">
        <v>94</v>
      </c>
      <c r="D62" s="23">
        <f>D63</f>
        <v>0</v>
      </c>
      <c r="E62" s="23">
        <f>E63</f>
        <v>21284</v>
      </c>
      <c r="F62" s="23">
        <f>F63</f>
        <v>21283</v>
      </c>
      <c r="G62" s="39">
        <f t="shared" si="0"/>
        <v>99.99530163503101</v>
      </c>
    </row>
    <row r="63" spans="1:7" ht="13.5" customHeight="1">
      <c r="A63" s="1"/>
      <c r="B63" s="1"/>
      <c r="C63" s="2" t="s">
        <v>83</v>
      </c>
      <c r="D63" s="34">
        <v>0</v>
      </c>
      <c r="E63" s="42">
        <v>21284</v>
      </c>
      <c r="F63" s="42">
        <v>21283</v>
      </c>
      <c r="G63" s="39">
        <f t="shared" si="0"/>
        <v>99.99530163503101</v>
      </c>
    </row>
    <row r="64" spans="1:7" s="13" customFormat="1" ht="24.75" customHeight="1">
      <c r="A64" s="12">
        <v>754</v>
      </c>
      <c r="B64" s="12"/>
      <c r="C64" s="11" t="s">
        <v>86</v>
      </c>
      <c r="D64" s="43">
        <f>D65</f>
        <v>95000</v>
      </c>
      <c r="E64" s="43">
        <f>E65</f>
        <v>157520</v>
      </c>
      <c r="F64" s="43">
        <f>F65</f>
        <v>124895</v>
      </c>
      <c r="G64" s="39">
        <f t="shared" si="0"/>
        <v>79.28834433722702</v>
      </c>
    </row>
    <row r="65" spans="1:7" s="20" customFormat="1" ht="14.25" customHeight="1">
      <c r="A65" s="17"/>
      <c r="B65" s="17">
        <v>75412</v>
      </c>
      <c r="C65" s="19" t="s">
        <v>29</v>
      </c>
      <c r="D65" s="40">
        <f>D66+D67</f>
        <v>95000</v>
      </c>
      <c r="E65" s="40">
        <f>E66+E67</f>
        <v>157520</v>
      </c>
      <c r="F65" s="40">
        <f>F66+F67</f>
        <v>124895</v>
      </c>
      <c r="G65" s="39">
        <f t="shared" si="0"/>
        <v>79.28834433722702</v>
      </c>
    </row>
    <row r="66" spans="1:7" ht="12" customHeight="1">
      <c r="A66" s="1"/>
      <c r="B66" s="1"/>
      <c r="C66" s="2" t="s">
        <v>4</v>
      </c>
      <c r="D66" s="34">
        <v>95000</v>
      </c>
      <c r="E66" s="42">
        <v>107620</v>
      </c>
      <c r="F66" s="42">
        <v>104995</v>
      </c>
      <c r="G66" s="39">
        <f t="shared" si="0"/>
        <v>97.56086229325405</v>
      </c>
    </row>
    <row r="67" spans="1:7" ht="12" customHeight="1">
      <c r="A67" s="1"/>
      <c r="B67" s="1"/>
      <c r="C67" s="2" t="s">
        <v>103</v>
      </c>
      <c r="D67" s="34">
        <v>0</v>
      </c>
      <c r="E67" s="42">
        <v>49900</v>
      </c>
      <c r="F67" s="42">
        <v>19900</v>
      </c>
      <c r="G67" s="39">
        <f t="shared" si="0"/>
        <v>39.879759519038075</v>
      </c>
    </row>
    <row r="68" spans="1:7" s="13" customFormat="1" ht="15" customHeight="1">
      <c r="A68" s="12">
        <v>757</v>
      </c>
      <c r="B68" s="12"/>
      <c r="C68" s="11" t="s">
        <v>30</v>
      </c>
      <c r="D68" s="43">
        <f aca="true" t="shared" si="3" ref="D68:F69">D69</f>
        <v>50000</v>
      </c>
      <c r="E68" s="43">
        <f t="shared" si="3"/>
        <v>74500</v>
      </c>
      <c r="F68" s="43">
        <f t="shared" si="3"/>
        <v>74388</v>
      </c>
      <c r="G68" s="39">
        <f t="shared" si="0"/>
        <v>99.84966442953021</v>
      </c>
    </row>
    <row r="69" spans="1:7" s="20" customFormat="1" ht="25.5" customHeight="1">
      <c r="A69" s="17"/>
      <c r="B69" s="17">
        <v>75702</v>
      </c>
      <c r="C69" s="19" t="s">
        <v>31</v>
      </c>
      <c r="D69" s="40">
        <f t="shared" si="3"/>
        <v>50000</v>
      </c>
      <c r="E69" s="40">
        <f t="shared" si="3"/>
        <v>74500</v>
      </c>
      <c r="F69" s="40">
        <f t="shared" si="3"/>
        <v>74388</v>
      </c>
      <c r="G69" s="39">
        <f t="shared" si="0"/>
        <v>99.84966442953021</v>
      </c>
    </row>
    <row r="70" spans="1:7" ht="12.75" customHeight="1">
      <c r="A70" s="1"/>
      <c r="B70" s="1"/>
      <c r="C70" s="2" t="s">
        <v>78</v>
      </c>
      <c r="D70" s="34">
        <v>50000</v>
      </c>
      <c r="E70" s="42">
        <v>74500</v>
      </c>
      <c r="F70" s="42">
        <v>74388</v>
      </c>
      <c r="G70" s="39">
        <f t="shared" si="0"/>
        <v>99.84966442953021</v>
      </c>
    </row>
    <row r="71" spans="1:7" ht="12.75" customHeight="1">
      <c r="A71" s="1"/>
      <c r="B71" s="1"/>
      <c r="C71" s="2" t="s">
        <v>32</v>
      </c>
      <c r="D71" s="34">
        <v>50000</v>
      </c>
      <c r="E71" s="42">
        <v>74500</v>
      </c>
      <c r="F71" s="42">
        <v>74388</v>
      </c>
      <c r="G71" s="39">
        <f t="shared" si="0"/>
        <v>99.84966442953021</v>
      </c>
    </row>
    <row r="72" spans="1:7" s="13" customFormat="1" ht="12.75">
      <c r="A72" s="12">
        <v>758</v>
      </c>
      <c r="B72" s="12"/>
      <c r="C72" s="11" t="s">
        <v>33</v>
      </c>
      <c r="D72" s="43">
        <f>D73</f>
        <v>218500</v>
      </c>
      <c r="E72" s="43">
        <f>E73</f>
        <v>0</v>
      </c>
      <c r="F72" s="43">
        <f>F73</f>
        <v>0</v>
      </c>
      <c r="G72" s="39">
        <v>0</v>
      </c>
    </row>
    <row r="73" spans="1:7" s="20" customFormat="1" ht="12.75">
      <c r="A73" s="17"/>
      <c r="B73" s="17">
        <v>75818</v>
      </c>
      <c r="C73" s="19" t="s">
        <v>34</v>
      </c>
      <c r="D73" s="40">
        <f>D74+D75</f>
        <v>218500</v>
      </c>
      <c r="E73" s="40">
        <f>E74+E75</f>
        <v>0</v>
      </c>
      <c r="F73" s="40">
        <f>F74+F75</f>
        <v>0</v>
      </c>
      <c r="G73" s="39">
        <v>0</v>
      </c>
    </row>
    <row r="74" spans="1:7" ht="12.75">
      <c r="A74" s="1"/>
      <c r="B74" s="1"/>
      <c r="C74" s="2" t="s">
        <v>4</v>
      </c>
      <c r="D74" s="34">
        <v>98500</v>
      </c>
      <c r="E74" s="42">
        <v>0</v>
      </c>
      <c r="F74" s="42">
        <v>0</v>
      </c>
      <c r="G74" s="39">
        <v>0</v>
      </c>
    </row>
    <row r="75" spans="1:7" ht="12.75">
      <c r="A75" s="1"/>
      <c r="B75" s="1"/>
      <c r="C75" s="2" t="s">
        <v>10</v>
      </c>
      <c r="D75" s="34">
        <v>120000</v>
      </c>
      <c r="E75" s="42">
        <v>0</v>
      </c>
      <c r="F75" s="42">
        <v>0</v>
      </c>
      <c r="G75" s="39">
        <v>0</v>
      </c>
    </row>
    <row r="76" spans="1:7" s="13" customFormat="1" ht="12.75">
      <c r="A76" s="14">
        <v>801</v>
      </c>
      <c r="B76" s="14"/>
      <c r="C76" s="15" t="s">
        <v>35</v>
      </c>
      <c r="D76" s="43">
        <f>D77+D81+D84+D88+D91+D94+D96+D98</f>
        <v>5504937</v>
      </c>
      <c r="E76" s="43">
        <f>E77+E81+E84+E88+E91+E94+E96+E98</f>
        <v>6339444</v>
      </c>
      <c r="F76" s="43">
        <f>F77+F81+F84+F88+F91+F94+F96+F98</f>
        <v>6210968</v>
      </c>
      <c r="G76" s="39">
        <f aca="true" t="shared" si="4" ref="G76:G139">F76/E76*100</f>
        <v>97.9733869405582</v>
      </c>
    </row>
    <row r="77" spans="1:7" s="20" customFormat="1" ht="12.75">
      <c r="A77" s="17"/>
      <c r="B77" s="17">
        <v>80101</v>
      </c>
      <c r="C77" s="19" t="s">
        <v>36</v>
      </c>
      <c r="D77" s="40">
        <f>D78+D80</f>
        <v>3275954</v>
      </c>
      <c r="E77" s="40">
        <f>E78+E80</f>
        <v>3462980</v>
      </c>
      <c r="F77" s="40">
        <f>F78+F80</f>
        <v>3462959</v>
      </c>
      <c r="G77" s="39">
        <f t="shared" si="4"/>
        <v>99.99939358587113</v>
      </c>
    </row>
    <row r="78" spans="1:7" ht="12.75">
      <c r="A78" s="1"/>
      <c r="B78" s="1"/>
      <c r="C78" s="2" t="s">
        <v>4</v>
      </c>
      <c r="D78" s="34">
        <v>3041854</v>
      </c>
      <c r="E78" s="42">
        <v>3390064</v>
      </c>
      <c r="F78" s="42">
        <v>3390051</v>
      </c>
      <c r="G78" s="39">
        <f t="shared" si="4"/>
        <v>99.99961652641366</v>
      </c>
    </row>
    <row r="79" spans="1:7" ht="12.75">
      <c r="A79" s="1"/>
      <c r="B79" s="1"/>
      <c r="C79" s="2" t="s">
        <v>37</v>
      </c>
      <c r="D79" s="34">
        <v>2580000</v>
      </c>
      <c r="E79" s="42">
        <v>2806147</v>
      </c>
      <c r="F79" s="42">
        <v>2806145</v>
      </c>
      <c r="G79" s="39">
        <f t="shared" si="4"/>
        <v>99.99992872789629</v>
      </c>
    </row>
    <row r="80" spans="1:7" ht="12.75">
      <c r="A80" s="1"/>
      <c r="B80" s="1"/>
      <c r="C80" s="2" t="s">
        <v>10</v>
      </c>
      <c r="D80" s="34">
        <v>234100</v>
      </c>
      <c r="E80" s="42">
        <v>72916</v>
      </c>
      <c r="F80" s="42">
        <v>72908</v>
      </c>
      <c r="G80" s="39">
        <f t="shared" si="4"/>
        <v>99.98902847111745</v>
      </c>
    </row>
    <row r="81" spans="1:7" s="20" customFormat="1" ht="12.75">
      <c r="A81" s="17"/>
      <c r="B81" s="17">
        <v>80104</v>
      </c>
      <c r="C81" s="19" t="s">
        <v>38</v>
      </c>
      <c r="D81" s="40">
        <f>D82</f>
        <v>288040</v>
      </c>
      <c r="E81" s="40">
        <f>E82</f>
        <v>298769</v>
      </c>
      <c r="F81" s="40">
        <f>F82</f>
        <v>298769</v>
      </c>
      <c r="G81" s="39">
        <f t="shared" si="4"/>
        <v>100</v>
      </c>
    </row>
    <row r="82" spans="1:7" ht="12.75">
      <c r="A82" s="1"/>
      <c r="B82" s="1"/>
      <c r="C82" s="2" t="s">
        <v>4</v>
      </c>
      <c r="D82" s="34">
        <v>288040</v>
      </c>
      <c r="E82" s="42">
        <v>298769</v>
      </c>
      <c r="F82" s="42">
        <v>298769</v>
      </c>
      <c r="G82" s="39">
        <f t="shared" si="4"/>
        <v>100</v>
      </c>
    </row>
    <row r="83" spans="1:7" ht="12.75">
      <c r="A83" s="1"/>
      <c r="B83" s="1"/>
      <c r="C83" s="2" t="s">
        <v>39</v>
      </c>
      <c r="D83" s="34">
        <v>250000</v>
      </c>
      <c r="E83" s="42">
        <v>267743</v>
      </c>
      <c r="F83" s="42">
        <v>267743</v>
      </c>
      <c r="G83" s="39">
        <f t="shared" si="4"/>
        <v>100</v>
      </c>
    </row>
    <row r="84" spans="1:7" s="20" customFormat="1" ht="12.75">
      <c r="A84" s="17"/>
      <c r="B84" s="17">
        <v>80110</v>
      </c>
      <c r="C84" s="19" t="s">
        <v>40</v>
      </c>
      <c r="D84" s="40">
        <f>D85+D87</f>
        <v>1460600</v>
      </c>
      <c r="E84" s="40">
        <f>E85+E87</f>
        <v>2156272</v>
      </c>
      <c r="F84" s="40">
        <f>F85+F87</f>
        <v>2027821</v>
      </c>
      <c r="G84" s="39">
        <f t="shared" si="4"/>
        <v>94.04291295346783</v>
      </c>
    </row>
    <row r="85" spans="1:7" ht="12.75">
      <c r="A85" s="1"/>
      <c r="B85" s="1"/>
      <c r="C85" s="2" t="s">
        <v>4</v>
      </c>
      <c r="D85" s="34">
        <v>1078600</v>
      </c>
      <c r="E85" s="42">
        <v>1167882</v>
      </c>
      <c r="F85" s="42">
        <v>1167882</v>
      </c>
      <c r="G85" s="39">
        <f t="shared" si="4"/>
        <v>100</v>
      </c>
    </row>
    <row r="86" spans="1:7" ht="12.75">
      <c r="A86" s="1"/>
      <c r="B86" s="1"/>
      <c r="C86" s="2" t="s">
        <v>41</v>
      </c>
      <c r="D86" s="34">
        <v>946300</v>
      </c>
      <c r="E86" s="42">
        <v>1043350</v>
      </c>
      <c r="F86" s="42">
        <v>1043350</v>
      </c>
      <c r="G86" s="39">
        <f t="shared" si="4"/>
        <v>100</v>
      </c>
    </row>
    <row r="87" spans="1:7" ht="12.75">
      <c r="A87" s="1"/>
      <c r="B87" s="1"/>
      <c r="C87" s="2" t="s">
        <v>10</v>
      </c>
      <c r="D87" s="34">
        <v>382000</v>
      </c>
      <c r="E87" s="42">
        <v>988390</v>
      </c>
      <c r="F87" s="42">
        <v>859939</v>
      </c>
      <c r="G87" s="39">
        <f t="shared" si="4"/>
        <v>87.00401663311041</v>
      </c>
    </row>
    <row r="88" spans="1:7" s="20" customFormat="1" ht="12.75">
      <c r="A88" s="17"/>
      <c r="B88" s="17">
        <v>80113</v>
      </c>
      <c r="C88" s="19" t="s">
        <v>42</v>
      </c>
      <c r="D88" s="40">
        <f>D89</f>
        <v>117220</v>
      </c>
      <c r="E88" s="40">
        <f>E89</f>
        <v>152067</v>
      </c>
      <c r="F88" s="40">
        <f>F89</f>
        <v>152063</v>
      </c>
      <c r="G88" s="39">
        <f t="shared" si="4"/>
        <v>99.99736958051385</v>
      </c>
    </row>
    <row r="89" spans="1:7" ht="12.75">
      <c r="A89" s="1"/>
      <c r="B89" s="1"/>
      <c r="C89" s="2" t="s">
        <v>4</v>
      </c>
      <c r="D89" s="34">
        <v>117220</v>
      </c>
      <c r="E89" s="42">
        <v>152067</v>
      </c>
      <c r="F89" s="42">
        <v>152063</v>
      </c>
      <c r="G89" s="39">
        <f t="shared" si="4"/>
        <v>99.99736958051385</v>
      </c>
    </row>
    <row r="90" spans="1:7" ht="12.75">
      <c r="A90" s="1"/>
      <c r="B90" s="1"/>
      <c r="C90" s="2" t="s">
        <v>37</v>
      </c>
      <c r="D90" s="34">
        <v>79500</v>
      </c>
      <c r="E90" s="42">
        <v>77370</v>
      </c>
      <c r="F90" s="42">
        <v>77366</v>
      </c>
      <c r="G90" s="39">
        <f t="shared" si="4"/>
        <v>99.99483003748223</v>
      </c>
    </row>
    <row r="91" spans="1:7" s="20" customFormat="1" ht="12.75">
      <c r="A91" s="17"/>
      <c r="B91" s="17">
        <v>80114</v>
      </c>
      <c r="C91" s="19" t="s">
        <v>43</v>
      </c>
      <c r="D91" s="40">
        <f>D92</f>
        <v>286460</v>
      </c>
      <c r="E91" s="40">
        <f>E92</f>
        <v>238966</v>
      </c>
      <c r="F91" s="40">
        <f>F92</f>
        <v>238966</v>
      </c>
      <c r="G91" s="39">
        <f t="shared" si="4"/>
        <v>100</v>
      </c>
    </row>
    <row r="92" spans="1:7" ht="12.75">
      <c r="A92" s="1"/>
      <c r="B92" s="1"/>
      <c r="C92" s="2" t="s">
        <v>4</v>
      </c>
      <c r="D92" s="34">
        <v>286460</v>
      </c>
      <c r="E92" s="42">
        <v>238966</v>
      </c>
      <c r="F92" s="42">
        <v>238966</v>
      </c>
      <c r="G92" s="39">
        <f t="shared" si="4"/>
        <v>100</v>
      </c>
    </row>
    <row r="93" spans="1:7" ht="12.75">
      <c r="A93" s="1"/>
      <c r="B93" s="1"/>
      <c r="C93" s="2" t="s">
        <v>44</v>
      </c>
      <c r="D93" s="34">
        <v>257400</v>
      </c>
      <c r="E93" s="42">
        <v>212487</v>
      </c>
      <c r="F93" s="42">
        <v>212487</v>
      </c>
      <c r="G93" s="39">
        <f t="shared" si="4"/>
        <v>100</v>
      </c>
    </row>
    <row r="94" spans="1:7" s="20" customFormat="1" ht="12.75">
      <c r="A94" s="17"/>
      <c r="B94" s="17">
        <v>80145</v>
      </c>
      <c r="C94" s="19" t="s">
        <v>95</v>
      </c>
      <c r="D94" s="40">
        <f>D95</f>
        <v>0</v>
      </c>
      <c r="E94" s="40">
        <f>E95</f>
        <v>900</v>
      </c>
      <c r="F94" s="40">
        <f>F95</f>
        <v>900</v>
      </c>
      <c r="G94" s="39">
        <f t="shared" si="4"/>
        <v>100</v>
      </c>
    </row>
    <row r="95" spans="1:7" ht="12.75">
      <c r="A95" s="1"/>
      <c r="B95" s="1"/>
      <c r="C95" s="2" t="s">
        <v>83</v>
      </c>
      <c r="D95" s="34">
        <v>0</v>
      </c>
      <c r="E95" s="42">
        <v>900</v>
      </c>
      <c r="F95" s="42">
        <v>900</v>
      </c>
      <c r="G95" s="39">
        <f t="shared" si="4"/>
        <v>100</v>
      </c>
    </row>
    <row r="96" spans="1:7" s="20" customFormat="1" ht="12.75">
      <c r="A96" s="17"/>
      <c r="B96" s="17">
        <v>80146</v>
      </c>
      <c r="C96" s="19" t="s">
        <v>82</v>
      </c>
      <c r="D96" s="40">
        <f>D97</f>
        <v>58600</v>
      </c>
      <c r="E96" s="40">
        <f>E97</f>
        <v>0</v>
      </c>
      <c r="F96" s="40">
        <f>F97</f>
        <v>0</v>
      </c>
      <c r="G96" s="39">
        <v>0</v>
      </c>
    </row>
    <row r="97" spans="1:7" ht="12.75">
      <c r="A97" s="1"/>
      <c r="B97" s="1"/>
      <c r="C97" s="2" t="s">
        <v>83</v>
      </c>
      <c r="D97" s="34">
        <v>58600</v>
      </c>
      <c r="E97" s="42">
        <v>0</v>
      </c>
      <c r="F97" s="42">
        <v>0</v>
      </c>
      <c r="G97" s="39">
        <v>0</v>
      </c>
    </row>
    <row r="98" spans="1:7" s="20" customFormat="1" ht="12.75">
      <c r="A98" s="17"/>
      <c r="B98" s="17">
        <v>80195</v>
      </c>
      <c r="C98" s="19" t="s">
        <v>6</v>
      </c>
      <c r="D98" s="40">
        <f>D99</f>
        <v>18063</v>
      </c>
      <c r="E98" s="40">
        <f>E99</f>
        <v>29490</v>
      </c>
      <c r="F98" s="40">
        <f>F99</f>
        <v>29490</v>
      </c>
      <c r="G98" s="39">
        <f t="shared" si="4"/>
        <v>100</v>
      </c>
    </row>
    <row r="99" spans="1:7" ht="12.75">
      <c r="A99" s="1"/>
      <c r="B99" s="1"/>
      <c r="C99" s="2" t="s">
        <v>83</v>
      </c>
      <c r="D99" s="34">
        <v>18063</v>
      </c>
      <c r="E99" s="42">
        <v>29490</v>
      </c>
      <c r="F99" s="42">
        <v>29490</v>
      </c>
      <c r="G99" s="39">
        <f t="shared" si="4"/>
        <v>100</v>
      </c>
    </row>
    <row r="100" spans="1:7" s="13" customFormat="1" ht="12.75">
      <c r="A100" s="14">
        <v>851</v>
      </c>
      <c r="B100" s="14"/>
      <c r="C100" s="15" t="s">
        <v>45</v>
      </c>
      <c r="D100" s="43">
        <f>D101+D104</f>
        <v>80000</v>
      </c>
      <c r="E100" s="43">
        <f>E101+E104</f>
        <v>102763</v>
      </c>
      <c r="F100" s="43">
        <f>F101+F104</f>
        <v>81617</v>
      </c>
      <c r="G100" s="39">
        <f t="shared" si="4"/>
        <v>79.42255481058358</v>
      </c>
    </row>
    <row r="101" spans="1:7" s="20" customFormat="1" ht="12.75">
      <c r="A101" s="30"/>
      <c r="B101" s="30">
        <v>85121</v>
      </c>
      <c r="C101" s="31" t="s">
        <v>96</v>
      </c>
      <c r="D101" s="40">
        <f>D102</f>
        <v>0</v>
      </c>
      <c r="E101" s="40">
        <f>E102</f>
        <v>10000</v>
      </c>
      <c r="F101" s="40">
        <f>F102</f>
        <v>10000</v>
      </c>
      <c r="G101" s="39">
        <f t="shared" si="4"/>
        <v>100</v>
      </c>
    </row>
    <row r="102" spans="1:7" s="13" customFormat="1" ht="12.75">
      <c r="A102" s="14"/>
      <c r="B102" s="14"/>
      <c r="C102" s="32" t="s">
        <v>98</v>
      </c>
      <c r="D102" s="44">
        <v>0</v>
      </c>
      <c r="E102" s="44">
        <v>10000</v>
      </c>
      <c r="F102" s="44">
        <v>10000</v>
      </c>
      <c r="G102" s="39">
        <f t="shared" si="4"/>
        <v>100</v>
      </c>
    </row>
    <row r="103" spans="1:7" s="28" customFormat="1" ht="12.75">
      <c r="A103" s="33"/>
      <c r="B103" s="33"/>
      <c r="C103" s="32" t="s">
        <v>97</v>
      </c>
      <c r="D103" s="44">
        <v>0</v>
      </c>
      <c r="E103" s="44">
        <v>10000</v>
      </c>
      <c r="F103" s="44">
        <v>10000</v>
      </c>
      <c r="G103" s="39">
        <f t="shared" si="4"/>
        <v>100</v>
      </c>
    </row>
    <row r="104" spans="1:7" s="20" customFormat="1" ht="12.75">
      <c r="A104" s="17"/>
      <c r="B104" s="17">
        <v>85154</v>
      </c>
      <c r="C104" s="19" t="s">
        <v>46</v>
      </c>
      <c r="D104" s="40">
        <f>D105</f>
        <v>80000</v>
      </c>
      <c r="E104" s="40">
        <f>E105</f>
        <v>92763</v>
      </c>
      <c r="F104" s="40">
        <f>F105</f>
        <v>71617</v>
      </c>
      <c r="G104" s="39">
        <f t="shared" si="4"/>
        <v>77.20427325550058</v>
      </c>
    </row>
    <row r="105" spans="1:7" ht="12.75">
      <c r="A105" s="1"/>
      <c r="B105" s="1"/>
      <c r="C105" s="2" t="s">
        <v>78</v>
      </c>
      <c r="D105" s="34">
        <v>80000</v>
      </c>
      <c r="E105" s="42">
        <v>92763</v>
      </c>
      <c r="F105" s="42">
        <v>71617</v>
      </c>
      <c r="G105" s="39">
        <f t="shared" si="4"/>
        <v>77.20427325550058</v>
      </c>
    </row>
    <row r="106" spans="1:7" ht="12.75">
      <c r="A106" s="1"/>
      <c r="B106" s="1"/>
      <c r="C106" s="2" t="s">
        <v>47</v>
      </c>
      <c r="D106" s="34">
        <v>22000</v>
      </c>
      <c r="E106" s="42">
        <v>22000</v>
      </c>
      <c r="F106" s="42">
        <v>20000</v>
      </c>
      <c r="G106" s="39">
        <f t="shared" si="4"/>
        <v>90.9090909090909</v>
      </c>
    </row>
    <row r="107" spans="1:7" s="13" customFormat="1" ht="12.75">
      <c r="A107" s="12">
        <v>853</v>
      </c>
      <c r="B107" s="12"/>
      <c r="C107" s="11" t="s">
        <v>48</v>
      </c>
      <c r="D107" s="43">
        <f>D108+D110+D112+D114+D116+D119+D121</f>
        <v>1204907</v>
      </c>
      <c r="E107" s="43">
        <f>E108+E110+E112+E114+E116+E119+E121</f>
        <v>1206080</v>
      </c>
      <c r="F107" s="43">
        <f>F108+F110+F112+F114+F116+F119+F121</f>
        <v>1202293</v>
      </c>
      <c r="G107" s="39">
        <f t="shared" si="4"/>
        <v>99.68600756168745</v>
      </c>
    </row>
    <row r="108" spans="1:7" s="20" customFormat="1" ht="25.5" customHeight="1">
      <c r="A108" s="17"/>
      <c r="B108" s="17">
        <v>85313</v>
      </c>
      <c r="C108" s="19" t="s">
        <v>49</v>
      </c>
      <c r="D108" s="40">
        <f>D109</f>
        <v>36900</v>
      </c>
      <c r="E108" s="40">
        <f>E109</f>
        <v>26000</v>
      </c>
      <c r="F108" s="40">
        <f>F109</f>
        <v>24161</v>
      </c>
      <c r="G108" s="39">
        <f t="shared" si="4"/>
        <v>92.92692307692307</v>
      </c>
    </row>
    <row r="109" spans="1:7" ht="12.75">
      <c r="A109" s="1"/>
      <c r="B109" s="1"/>
      <c r="C109" s="2" t="s">
        <v>4</v>
      </c>
      <c r="D109" s="34">
        <v>36900</v>
      </c>
      <c r="E109" s="42">
        <v>26000</v>
      </c>
      <c r="F109" s="42">
        <v>24161</v>
      </c>
      <c r="G109" s="39">
        <f t="shared" si="4"/>
        <v>92.92692307692307</v>
      </c>
    </row>
    <row r="110" spans="1:7" s="20" customFormat="1" ht="25.5">
      <c r="A110" s="17"/>
      <c r="B110" s="17">
        <v>85314</v>
      </c>
      <c r="C110" s="19" t="s">
        <v>50</v>
      </c>
      <c r="D110" s="40">
        <f>D111</f>
        <v>732800</v>
      </c>
      <c r="E110" s="40">
        <f>E111</f>
        <v>633902</v>
      </c>
      <c r="F110" s="40">
        <f>F111</f>
        <v>633902</v>
      </c>
      <c r="G110" s="39">
        <f t="shared" si="4"/>
        <v>100</v>
      </c>
    </row>
    <row r="111" spans="1:7" ht="12.75">
      <c r="A111" s="1"/>
      <c r="B111" s="1"/>
      <c r="C111" s="2" t="s">
        <v>4</v>
      </c>
      <c r="D111" s="34">
        <v>732800</v>
      </c>
      <c r="E111" s="42">
        <v>633902</v>
      </c>
      <c r="F111" s="42">
        <v>633902</v>
      </c>
      <c r="G111" s="39">
        <f t="shared" si="4"/>
        <v>100</v>
      </c>
    </row>
    <row r="112" spans="1:7" s="20" customFormat="1" ht="12.75">
      <c r="A112" s="17"/>
      <c r="B112" s="17">
        <v>85315</v>
      </c>
      <c r="C112" s="19" t="s">
        <v>51</v>
      </c>
      <c r="D112" s="40">
        <f>D113</f>
        <v>3900</v>
      </c>
      <c r="E112" s="40">
        <f>E113</f>
        <v>8604</v>
      </c>
      <c r="F112" s="40">
        <f>F113</f>
        <v>6896</v>
      </c>
      <c r="G112" s="39">
        <f t="shared" si="4"/>
        <v>80.14876801487681</v>
      </c>
    </row>
    <row r="113" spans="1:7" ht="12.75">
      <c r="A113" s="1"/>
      <c r="B113" s="1"/>
      <c r="C113" s="2" t="s">
        <v>4</v>
      </c>
      <c r="D113" s="34">
        <v>3900</v>
      </c>
      <c r="E113" s="42">
        <v>8604</v>
      </c>
      <c r="F113" s="42">
        <v>6896</v>
      </c>
      <c r="G113" s="39">
        <f t="shared" si="4"/>
        <v>80.14876801487681</v>
      </c>
    </row>
    <row r="114" spans="1:7" s="20" customFormat="1" ht="12.75">
      <c r="A114" s="17"/>
      <c r="B114" s="17">
        <v>85316</v>
      </c>
      <c r="C114" s="19" t="s">
        <v>52</v>
      </c>
      <c r="D114" s="40">
        <f>D115</f>
        <v>37600</v>
      </c>
      <c r="E114" s="40">
        <f>E115</f>
        <v>31636</v>
      </c>
      <c r="F114" s="40">
        <f>F115</f>
        <v>31636</v>
      </c>
      <c r="G114" s="39">
        <f t="shared" si="4"/>
        <v>100</v>
      </c>
    </row>
    <row r="115" spans="1:7" ht="12.75">
      <c r="A115" s="1"/>
      <c r="B115" s="1"/>
      <c r="C115" s="2" t="s">
        <v>53</v>
      </c>
      <c r="D115" s="34">
        <v>37600</v>
      </c>
      <c r="E115" s="42">
        <v>31636</v>
      </c>
      <c r="F115" s="42">
        <v>31636</v>
      </c>
      <c r="G115" s="39">
        <f t="shared" si="4"/>
        <v>100</v>
      </c>
    </row>
    <row r="116" spans="1:7" s="20" customFormat="1" ht="12.75">
      <c r="A116" s="22"/>
      <c r="B116" s="17">
        <v>85319</v>
      </c>
      <c r="C116" s="19" t="s">
        <v>54</v>
      </c>
      <c r="D116" s="40">
        <f>D117</f>
        <v>216007</v>
      </c>
      <c r="E116" s="40">
        <f>E117</f>
        <v>217307</v>
      </c>
      <c r="F116" s="40">
        <f>F117</f>
        <v>217398</v>
      </c>
      <c r="G116" s="39">
        <f t="shared" si="4"/>
        <v>100.04187623960573</v>
      </c>
    </row>
    <row r="117" spans="1:7" ht="12.75">
      <c r="A117" s="5"/>
      <c r="B117" s="1"/>
      <c r="C117" s="2" t="s">
        <v>4</v>
      </c>
      <c r="D117" s="34">
        <v>216007</v>
      </c>
      <c r="E117" s="42">
        <v>217307</v>
      </c>
      <c r="F117" s="42">
        <v>217398</v>
      </c>
      <c r="G117" s="39">
        <f t="shared" si="4"/>
        <v>100.04187623960573</v>
      </c>
    </row>
    <row r="118" spans="1:7" ht="12.75">
      <c r="A118" s="5"/>
      <c r="B118" s="1"/>
      <c r="C118" s="2" t="s">
        <v>55</v>
      </c>
      <c r="D118" s="34">
        <v>191407</v>
      </c>
      <c r="E118" s="42">
        <v>194077</v>
      </c>
      <c r="F118" s="42">
        <v>194253</v>
      </c>
      <c r="G118" s="39">
        <f t="shared" si="4"/>
        <v>100.09068565569336</v>
      </c>
    </row>
    <row r="119" spans="1:7" s="20" customFormat="1" ht="12.75" customHeight="1">
      <c r="A119" s="22"/>
      <c r="B119" s="17">
        <v>85328</v>
      </c>
      <c r="C119" s="19" t="s">
        <v>56</v>
      </c>
      <c r="D119" s="40">
        <f>D120</f>
        <v>112700</v>
      </c>
      <c r="E119" s="40">
        <f>E120</f>
        <v>114918</v>
      </c>
      <c r="F119" s="40">
        <f>F120</f>
        <v>114820</v>
      </c>
      <c r="G119" s="39">
        <f t="shared" si="4"/>
        <v>99.91472180163247</v>
      </c>
    </row>
    <row r="120" spans="1:7" ht="12.75">
      <c r="A120" s="5"/>
      <c r="B120" s="1"/>
      <c r="C120" s="2" t="s">
        <v>4</v>
      </c>
      <c r="D120" s="34">
        <v>112700</v>
      </c>
      <c r="E120" s="42">
        <v>114918</v>
      </c>
      <c r="F120" s="42">
        <v>114820</v>
      </c>
      <c r="G120" s="39">
        <f t="shared" si="4"/>
        <v>99.91472180163247</v>
      </c>
    </row>
    <row r="121" spans="1:7" s="20" customFormat="1" ht="12.75">
      <c r="A121" s="22"/>
      <c r="B121" s="17">
        <v>85395</v>
      </c>
      <c r="C121" s="19" t="s">
        <v>57</v>
      </c>
      <c r="D121" s="40">
        <f>D122</f>
        <v>65000</v>
      </c>
      <c r="E121" s="40">
        <f>E122</f>
        <v>173713</v>
      </c>
      <c r="F121" s="40">
        <f>F122</f>
        <v>173480</v>
      </c>
      <c r="G121" s="39">
        <f t="shared" si="4"/>
        <v>99.86587071779314</v>
      </c>
    </row>
    <row r="122" spans="1:7" ht="12.75">
      <c r="A122" s="5"/>
      <c r="B122" s="1"/>
      <c r="C122" s="2" t="s">
        <v>4</v>
      </c>
      <c r="D122" s="34">
        <v>65000</v>
      </c>
      <c r="E122" s="42">
        <v>173713</v>
      </c>
      <c r="F122" s="42">
        <v>173480</v>
      </c>
      <c r="G122" s="39">
        <f t="shared" si="4"/>
        <v>99.86587071779314</v>
      </c>
    </row>
    <row r="123" spans="1:7" s="13" customFormat="1" ht="12.75">
      <c r="A123" s="16">
        <v>854</v>
      </c>
      <c r="B123" s="12"/>
      <c r="C123" s="11" t="s">
        <v>58</v>
      </c>
      <c r="D123" s="43">
        <f>D124+D127</f>
        <v>191611</v>
      </c>
      <c r="E123" s="43">
        <f>E124+E127</f>
        <v>182259</v>
      </c>
      <c r="F123" s="43">
        <f>F124+F127</f>
        <v>182258</v>
      </c>
      <c r="G123" s="39">
        <f t="shared" si="4"/>
        <v>99.99945133024981</v>
      </c>
    </row>
    <row r="124" spans="1:7" s="20" customFormat="1" ht="12.75">
      <c r="A124" s="22"/>
      <c r="B124" s="17">
        <v>85401</v>
      </c>
      <c r="C124" s="19" t="s">
        <v>59</v>
      </c>
      <c r="D124" s="40">
        <f>D125</f>
        <v>190230</v>
      </c>
      <c r="E124" s="40">
        <f>E125</f>
        <v>179981</v>
      </c>
      <c r="F124" s="40">
        <f>F125</f>
        <v>179980</v>
      </c>
      <c r="G124" s="39">
        <f t="shared" si="4"/>
        <v>99.99944438579628</v>
      </c>
    </row>
    <row r="125" spans="1:7" ht="12.75">
      <c r="A125" s="5"/>
      <c r="B125" s="1"/>
      <c r="C125" s="2" t="s">
        <v>4</v>
      </c>
      <c r="D125" s="34">
        <v>190230</v>
      </c>
      <c r="E125" s="42">
        <v>179981</v>
      </c>
      <c r="F125" s="42">
        <v>179980</v>
      </c>
      <c r="G125" s="39">
        <f t="shared" si="4"/>
        <v>99.99944438579628</v>
      </c>
    </row>
    <row r="126" spans="1:7" ht="12.75">
      <c r="A126" s="5"/>
      <c r="B126" s="1"/>
      <c r="C126" s="2" t="s">
        <v>60</v>
      </c>
      <c r="D126" s="34">
        <v>172900</v>
      </c>
      <c r="E126" s="42">
        <v>164905</v>
      </c>
      <c r="F126" s="42">
        <v>164903</v>
      </c>
      <c r="G126" s="39">
        <f t="shared" si="4"/>
        <v>99.99878718049786</v>
      </c>
    </row>
    <row r="127" spans="1:7" s="20" customFormat="1" ht="12.75">
      <c r="A127" s="22"/>
      <c r="B127" s="17">
        <v>85495</v>
      </c>
      <c r="C127" s="19" t="s">
        <v>6</v>
      </c>
      <c r="D127" s="40">
        <f>D128</f>
        <v>1381</v>
      </c>
      <c r="E127" s="40">
        <f>E128</f>
        <v>2278</v>
      </c>
      <c r="F127" s="40">
        <f>F128</f>
        <v>2278</v>
      </c>
      <c r="G127" s="39">
        <f t="shared" si="4"/>
        <v>100</v>
      </c>
    </row>
    <row r="128" spans="1:7" ht="12.75">
      <c r="A128" s="5"/>
      <c r="B128" s="1"/>
      <c r="C128" s="2" t="s">
        <v>83</v>
      </c>
      <c r="D128" s="34">
        <v>1381</v>
      </c>
      <c r="E128" s="42">
        <v>2278</v>
      </c>
      <c r="F128" s="42">
        <v>2278</v>
      </c>
      <c r="G128" s="39">
        <f t="shared" si="4"/>
        <v>100</v>
      </c>
    </row>
    <row r="129" spans="1:7" s="13" customFormat="1" ht="12.75" customHeight="1">
      <c r="A129" s="14">
        <v>900</v>
      </c>
      <c r="B129" s="14"/>
      <c r="C129" s="15" t="s">
        <v>61</v>
      </c>
      <c r="D129" s="43">
        <f>D130+D134+D138+D140</f>
        <v>1308345</v>
      </c>
      <c r="E129" s="43">
        <f>E130+E134+E138+E140</f>
        <v>1317350</v>
      </c>
      <c r="F129" s="43">
        <f>F130+F134+F138+F140</f>
        <v>1311098</v>
      </c>
      <c r="G129" s="39">
        <f t="shared" si="4"/>
        <v>99.52541086271683</v>
      </c>
    </row>
    <row r="130" spans="1:7" s="20" customFormat="1" ht="12.75">
      <c r="A130" s="22"/>
      <c r="B130" s="17">
        <v>90001</v>
      </c>
      <c r="C130" s="19" t="s">
        <v>62</v>
      </c>
      <c r="D130" s="40">
        <f>D133+D131</f>
        <v>1032895</v>
      </c>
      <c r="E130" s="40">
        <f>E133+E131</f>
        <v>957050</v>
      </c>
      <c r="F130" s="40">
        <f>F133+F131</f>
        <v>954910</v>
      </c>
      <c r="G130" s="39">
        <f t="shared" si="4"/>
        <v>99.77639621754349</v>
      </c>
    </row>
    <row r="131" spans="1:7" ht="12.75">
      <c r="A131" s="5"/>
      <c r="B131" s="1"/>
      <c r="C131" s="2" t="s">
        <v>78</v>
      </c>
      <c r="D131" s="34">
        <v>66195</v>
      </c>
      <c r="E131" s="42">
        <v>66195</v>
      </c>
      <c r="F131" s="42">
        <v>64068</v>
      </c>
      <c r="G131" s="39">
        <f t="shared" si="4"/>
        <v>96.78676637208248</v>
      </c>
    </row>
    <row r="132" spans="1:7" ht="12.75" customHeight="1">
      <c r="A132" s="5"/>
      <c r="B132" s="1"/>
      <c r="C132" s="2" t="s">
        <v>84</v>
      </c>
      <c r="D132" s="34">
        <v>66195</v>
      </c>
      <c r="E132" s="42">
        <v>66195</v>
      </c>
      <c r="F132" s="42">
        <v>64068</v>
      </c>
      <c r="G132" s="39">
        <f t="shared" si="4"/>
        <v>96.78676637208248</v>
      </c>
    </row>
    <row r="133" spans="1:7" ht="12.75">
      <c r="A133" s="5"/>
      <c r="B133" s="1"/>
      <c r="C133" s="2" t="s">
        <v>10</v>
      </c>
      <c r="D133" s="34">
        <v>966700</v>
      </c>
      <c r="E133" s="42">
        <v>890855</v>
      </c>
      <c r="F133" s="42">
        <v>890842</v>
      </c>
      <c r="G133" s="39">
        <f>F133/E133*100</f>
        <v>99.99854072772786</v>
      </c>
    </row>
    <row r="134" spans="1:7" s="20" customFormat="1" ht="12.75">
      <c r="A134" s="22"/>
      <c r="B134" s="17">
        <v>90002</v>
      </c>
      <c r="C134" s="19" t="s">
        <v>63</v>
      </c>
      <c r="D134" s="40">
        <f>D137+D135</f>
        <v>50450</v>
      </c>
      <c r="E134" s="40">
        <f>E137+E135</f>
        <v>69580</v>
      </c>
      <c r="F134" s="40">
        <f>F137+F135</f>
        <v>69128</v>
      </c>
      <c r="G134" s="39">
        <f t="shared" si="4"/>
        <v>99.35038804254096</v>
      </c>
    </row>
    <row r="135" spans="1:7" ht="12.75">
      <c r="A135" s="5"/>
      <c r="B135" s="1"/>
      <c r="C135" s="2" t="s">
        <v>4</v>
      </c>
      <c r="D135" s="34">
        <v>50450</v>
      </c>
      <c r="E135" s="42">
        <v>48850</v>
      </c>
      <c r="F135" s="42">
        <v>48398</v>
      </c>
      <c r="G135" s="39">
        <f t="shared" si="4"/>
        <v>99.0747185261003</v>
      </c>
    </row>
    <row r="136" spans="1:7" ht="15" customHeight="1">
      <c r="A136" s="5"/>
      <c r="B136" s="1"/>
      <c r="C136" s="2" t="s">
        <v>64</v>
      </c>
      <c r="D136" s="34">
        <v>48450</v>
      </c>
      <c r="E136" s="42">
        <v>48450</v>
      </c>
      <c r="F136" s="42">
        <v>48214</v>
      </c>
      <c r="G136" s="39">
        <f t="shared" si="4"/>
        <v>99.51289989680082</v>
      </c>
    </row>
    <row r="137" spans="1:7" s="20" customFormat="1" ht="12.75">
      <c r="A137" s="22"/>
      <c r="B137" s="17"/>
      <c r="C137" s="2" t="s">
        <v>10</v>
      </c>
      <c r="D137" s="44">
        <v>0</v>
      </c>
      <c r="E137" s="44">
        <v>20730</v>
      </c>
      <c r="F137" s="44">
        <v>20730</v>
      </c>
      <c r="G137" s="39">
        <f>F137/E137*100</f>
        <v>100</v>
      </c>
    </row>
    <row r="138" spans="1:7" s="20" customFormat="1" ht="12.75">
      <c r="A138" s="22"/>
      <c r="B138" s="17">
        <v>90003</v>
      </c>
      <c r="C138" s="19" t="s">
        <v>65</v>
      </c>
      <c r="D138" s="40">
        <f>D139</f>
        <v>80000</v>
      </c>
      <c r="E138" s="40">
        <f>E139</f>
        <v>86170</v>
      </c>
      <c r="F138" s="40">
        <f>F139</f>
        <v>85234</v>
      </c>
      <c r="G138" s="39">
        <f t="shared" si="4"/>
        <v>98.91377509574097</v>
      </c>
    </row>
    <row r="139" spans="1:7" ht="12.75">
      <c r="A139" s="5"/>
      <c r="B139" s="1"/>
      <c r="C139" s="2" t="s">
        <v>53</v>
      </c>
      <c r="D139" s="34">
        <v>80000</v>
      </c>
      <c r="E139" s="42">
        <v>86170</v>
      </c>
      <c r="F139" s="42">
        <v>85234</v>
      </c>
      <c r="G139" s="39">
        <f t="shared" si="4"/>
        <v>98.91377509574097</v>
      </c>
    </row>
    <row r="140" spans="1:7" s="20" customFormat="1" ht="12.75">
      <c r="A140" s="22"/>
      <c r="B140" s="17">
        <v>90015</v>
      </c>
      <c r="C140" s="19" t="s">
        <v>66</v>
      </c>
      <c r="D140" s="40">
        <f>D141+D142</f>
        <v>145000</v>
      </c>
      <c r="E140" s="40">
        <f>E141+E142</f>
        <v>204550</v>
      </c>
      <c r="F140" s="40">
        <f>F141+F142</f>
        <v>201826</v>
      </c>
      <c r="G140" s="39">
        <f aca="true" t="shared" si="5" ref="G140:G157">F140/E140*100</f>
        <v>98.66829626008311</v>
      </c>
    </row>
    <row r="141" spans="1:7" ht="12.75">
      <c r="A141" s="5"/>
      <c r="B141" s="1"/>
      <c r="C141" s="2" t="s">
        <v>4</v>
      </c>
      <c r="D141" s="34">
        <v>130000</v>
      </c>
      <c r="E141" s="42">
        <v>145700</v>
      </c>
      <c r="F141" s="42">
        <v>142977</v>
      </c>
      <c r="G141" s="39">
        <f t="shared" si="5"/>
        <v>98.13109128345916</v>
      </c>
    </row>
    <row r="142" spans="1:7" ht="12.75">
      <c r="A142" s="5"/>
      <c r="B142" s="1"/>
      <c r="C142" s="2" t="s">
        <v>67</v>
      </c>
      <c r="D142" s="34">
        <v>15000</v>
      </c>
      <c r="E142" s="42">
        <v>58850</v>
      </c>
      <c r="F142" s="42">
        <v>58849</v>
      </c>
      <c r="G142" s="39">
        <f t="shared" si="5"/>
        <v>99.9983007646559</v>
      </c>
    </row>
    <row r="143" spans="1:7" s="13" customFormat="1" ht="14.25" customHeight="1">
      <c r="A143" s="16">
        <v>921</v>
      </c>
      <c r="B143" s="12"/>
      <c r="C143" s="11" t="s">
        <v>68</v>
      </c>
      <c r="D143" s="43">
        <f>D144+D147+D150</f>
        <v>230500</v>
      </c>
      <c r="E143" s="43">
        <f>E144+E147+E150</f>
        <v>280747</v>
      </c>
      <c r="F143" s="43">
        <f>F144+F147+F150</f>
        <v>237952</v>
      </c>
      <c r="G143" s="39">
        <f t="shared" si="5"/>
        <v>84.75673827324958</v>
      </c>
    </row>
    <row r="144" spans="1:7" s="20" customFormat="1" ht="12.75">
      <c r="A144" s="22"/>
      <c r="B144" s="17">
        <v>92105</v>
      </c>
      <c r="C144" s="19" t="s">
        <v>69</v>
      </c>
      <c r="D144" s="40">
        <f>D145</f>
        <v>15000</v>
      </c>
      <c r="E144" s="40">
        <f>E145</f>
        <v>19000</v>
      </c>
      <c r="F144" s="40">
        <f>F145</f>
        <v>16502</v>
      </c>
      <c r="G144" s="39">
        <f t="shared" si="5"/>
        <v>86.85263157894737</v>
      </c>
    </row>
    <row r="145" spans="1:7" ht="12.75">
      <c r="A145" s="5"/>
      <c r="B145" s="1"/>
      <c r="C145" s="2" t="s">
        <v>4</v>
      </c>
      <c r="D145" s="34">
        <v>15000</v>
      </c>
      <c r="E145" s="42">
        <v>19000</v>
      </c>
      <c r="F145" s="42">
        <v>16502</v>
      </c>
      <c r="G145" s="39">
        <f t="shared" si="5"/>
        <v>86.85263157894737</v>
      </c>
    </row>
    <row r="146" spans="1:7" ht="12.75">
      <c r="A146" s="5"/>
      <c r="B146" s="1"/>
      <c r="C146" s="2" t="s">
        <v>87</v>
      </c>
      <c r="D146" s="34">
        <v>5000</v>
      </c>
      <c r="E146" s="42">
        <v>5000</v>
      </c>
      <c r="F146" s="42">
        <v>5000</v>
      </c>
      <c r="G146" s="39">
        <f t="shared" si="5"/>
        <v>100</v>
      </c>
    </row>
    <row r="147" spans="1:7" s="20" customFormat="1" ht="12.75">
      <c r="A147" s="22"/>
      <c r="B147" s="17">
        <v>92109</v>
      </c>
      <c r="C147" s="19" t="s">
        <v>70</v>
      </c>
      <c r="D147" s="40">
        <f>D148+D149</f>
        <v>70500</v>
      </c>
      <c r="E147" s="40">
        <f>E148+E149</f>
        <v>116747</v>
      </c>
      <c r="F147" s="40">
        <f>F148+F149</f>
        <v>76450</v>
      </c>
      <c r="G147" s="39">
        <f t="shared" si="5"/>
        <v>65.48348137425373</v>
      </c>
    </row>
    <row r="148" spans="1:7" ht="12.75">
      <c r="A148" s="5"/>
      <c r="B148" s="1"/>
      <c r="C148" s="2" t="s">
        <v>4</v>
      </c>
      <c r="D148" s="34">
        <v>70500</v>
      </c>
      <c r="E148" s="42">
        <v>77750</v>
      </c>
      <c r="F148" s="42">
        <v>76450</v>
      </c>
      <c r="G148" s="39">
        <f t="shared" si="5"/>
        <v>98.32797427652733</v>
      </c>
    </row>
    <row r="149" spans="1:7" ht="12.75">
      <c r="A149" s="5"/>
      <c r="B149" s="1"/>
      <c r="C149" s="2" t="s">
        <v>103</v>
      </c>
      <c r="D149" s="34">
        <v>0</v>
      </c>
      <c r="E149" s="42">
        <v>38997</v>
      </c>
      <c r="F149" s="42">
        <v>0</v>
      </c>
      <c r="G149" s="39">
        <f t="shared" si="5"/>
        <v>0</v>
      </c>
    </row>
    <row r="150" spans="1:7" s="20" customFormat="1" ht="12.75">
      <c r="A150" s="22"/>
      <c r="B150" s="17">
        <v>92116</v>
      </c>
      <c r="C150" s="19" t="s">
        <v>71</v>
      </c>
      <c r="D150" s="40">
        <f>D151</f>
        <v>145000</v>
      </c>
      <c r="E150" s="40">
        <f>E151</f>
        <v>145000</v>
      </c>
      <c r="F150" s="40">
        <f>F151</f>
        <v>145000</v>
      </c>
      <c r="G150" s="39">
        <f t="shared" si="5"/>
        <v>100</v>
      </c>
    </row>
    <row r="151" spans="1:7" ht="12.75">
      <c r="A151" s="5"/>
      <c r="B151" s="1"/>
      <c r="C151" s="2" t="s">
        <v>4</v>
      </c>
      <c r="D151" s="34">
        <v>145000</v>
      </c>
      <c r="E151" s="42">
        <v>145000</v>
      </c>
      <c r="F151" s="42">
        <v>145000</v>
      </c>
      <c r="G151" s="39">
        <f t="shared" si="5"/>
        <v>100</v>
      </c>
    </row>
    <row r="152" spans="1:7" ht="14.25" customHeight="1">
      <c r="A152" s="6" t="s">
        <v>72</v>
      </c>
      <c r="B152" s="1"/>
      <c r="C152" s="2" t="s">
        <v>73</v>
      </c>
      <c r="D152" s="34">
        <v>145000</v>
      </c>
      <c r="E152" s="42">
        <v>145000</v>
      </c>
      <c r="F152" s="42">
        <v>145000</v>
      </c>
      <c r="G152" s="39">
        <f t="shared" si="5"/>
        <v>100</v>
      </c>
    </row>
    <row r="153" spans="1:7" s="13" customFormat="1" ht="12.75">
      <c r="A153" s="16">
        <v>926</v>
      </c>
      <c r="B153" s="12"/>
      <c r="C153" s="11" t="s">
        <v>74</v>
      </c>
      <c r="D153" s="43">
        <f aca="true" t="shared" si="6" ref="D153:F154">D154</f>
        <v>70000</v>
      </c>
      <c r="E153" s="43">
        <f t="shared" si="6"/>
        <v>70000</v>
      </c>
      <c r="F153" s="43">
        <f t="shared" si="6"/>
        <v>67170</v>
      </c>
      <c r="G153" s="39">
        <f t="shared" si="5"/>
        <v>95.95714285714286</v>
      </c>
    </row>
    <row r="154" spans="1:7" s="20" customFormat="1" ht="12.75">
      <c r="A154" s="22"/>
      <c r="B154" s="17">
        <v>92605</v>
      </c>
      <c r="C154" s="19" t="s">
        <v>75</v>
      </c>
      <c r="D154" s="40">
        <f t="shared" si="6"/>
        <v>70000</v>
      </c>
      <c r="E154" s="40">
        <f t="shared" si="6"/>
        <v>70000</v>
      </c>
      <c r="F154" s="40">
        <f t="shared" si="6"/>
        <v>67170</v>
      </c>
      <c r="G154" s="39">
        <f t="shared" si="5"/>
        <v>95.95714285714286</v>
      </c>
    </row>
    <row r="155" spans="1:7" ht="12.75">
      <c r="A155" s="5"/>
      <c r="B155" s="1"/>
      <c r="C155" s="2" t="s">
        <v>4</v>
      </c>
      <c r="D155" s="34">
        <v>70000</v>
      </c>
      <c r="E155" s="42">
        <v>70000</v>
      </c>
      <c r="F155" s="42">
        <v>67170</v>
      </c>
      <c r="G155" s="39">
        <f t="shared" si="5"/>
        <v>95.95714285714286</v>
      </c>
    </row>
    <row r="156" spans="1:7" ht="12.75">
      <c r="A156" s="5"/>
      <c r="B156" s="1"/>
      <c r="C156" s="2" t="s">
        <v>76</v>
      </c>
      <c r="D156" s="34">
        <v>45000</v>
      </c>
      <c r="E156" s="42">
        <v>45000</v>
      </c>
      <c r="F156" s="42">
        <v>44399</v>
      </c>
      <c r="G156" s="39">
        <f t="shared" si="5"/>
        <v>98.66444444444444</v>
      </c>
    </row>
    <row r="157" spans="1:7" s="13" customFormat="1" ht="12.75">
      <c r="A157" s="16"/>
      <c r="B157" s="12"/>
      <c r="C157" s="11" t="s">
        <v>77</v>
      </c>
      <c r="D157" s="43">
        <f>D10+D16+D19+D26+D32+D35+D42+D57+D64+D68+D72+D76+D100+D107+D123+D129+D143+D153</f>
        <v>12068254</v>
      </c>
      <c r="E157" s="43">
        <f>E10+E16+E19+E26+E32+E35+E42+E57+E64+E68+E72+E76+E100+E107+E123+E129+E143+E153</f>
        <v>13505278</v>
      </c>
      <c r="F157" s="43">
        <f>F10+F16+F19+F26+F32+F35+F42+F57+F64+F68+F72+F76+F100+F107+F123+F129+F143+F153</f>
        <v>13177451</v>
      </c>
      <c r="G157" s="39">
        <f t="shared" si="5"/>
        <v>97.57260087500606</v>
      </c>
    </row>
  </sheetData>
  <mergeCells count="5">
    <mergeCell ref="C1:G1"/>
    <mergeCell ref="A4:G4"/>
    <mergeCell ref="A5:G5"/>
    <mergeCell ref="C2:G2"/>
    <mergeCell ref="D3:G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9" r:id="rId1"/>
  <rowBreaks count="2" manualBreakCount="2">
    <brk id="63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Agnieszka Rysz</cp:lastModifiedBy>
  <cp:lastPrinted>2004-03-30T07:51:17Z</cp:lastPrinted>
  <dcterms:created xsi:type="dcterms:W3CDTF">2004-03-16T08:47:16Z</dcterms:created>
  <dcterms:modified xsi:type="dcterms:W3CDTF">2004-03-30T07:53:36Z</dcterms:modified>
  <cp:category/>
  <cp:version/>
  <cp:contentType/>
  <cp:contentStatus/>
</cp:coreProperties>
</file>