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1"/>
  </bookViews>
  <sheets>
    <sheet name="informacje ogólne" sheetId="1" r:id="rId1"/>
    <sheet name="budynki" sheetId="2" r:id="rId2"/>
    <sheet name="elektronika " sheetId="3" r:id="rId3"/>
    <sheet name="środki trwałe" sheetId="4" r:id="rId4"/>
    <sheet name="sprzęt pożarniczy" sheetId="5" r:id="rId5"/>
    <sheet name="lokalizacje" sheetId="6" r:id="rId6"/>
    <sheet name="drogi" sheetId="7" r:id="rId7"/>
    <sheet name="pojazdy" sheetId="8" r:id="rId8"/>
    <sheet name="szkody" sheetId="9" r:id="rId9"/>
  </sheets>
  <definedNames>
    <definedName name="Excel_BuiltIn__FilterDatabase" localSheetId="2">'elektronika '!$A$4:$IS$4</definedName>
    <definedName name="_xlnm.Print_Area" localSheetId="1">'budynki'!$A$1:$AA$177</definedName>
    <definedName name="_xlnm.Print_Area" localSheetId="2">'elektronika '!$A$1:$D$391</definedName>
    <definedName name="_xlnm.Print_Area" localSheetId="0">'informacje ogólne'!$A$1:$L$24</definedName>
    <definedName name="_xlnm.Print_Area" localSheetId="7">'pojazdy'!$A$1:$W$38</definedName>
    <definedName name="_xlnm.Print_Area" localSheetId="4">'sprzęt pożarniczy'!$A$1:$D$12</definedName>
  </definedNames>
  <calcPr fullCalcOnLoad="1"/>
</workbook>
</file>

<file path=xl/sharedStrings.xml><?xml version="1.0" encoding="utf-8"?>
<sst xmlns="http://schemas.openxmlformats.org/spreadsheetml/2006/main" count="3655" uniqueCount="1445">
  <si>
    <t>Tabela nr 1 - Informacje ogólne do oceny ryzyka w Gminie Wyrzysk</t>
  </si>
  <si>
    <t>Gmina Wyrzysk NIP 764 26 07 173 REGON 570791260</t>
  </si>
  <si>
    <t>L.p.</t>
  </si>
  <si>
    <t>Nazwa jednostki</t>
  </si>
  <si>
    <t>Adres</t>
  </si>
  <si>
    <t>REGON</t>
  </si>
  <si>
    <t>PKD</t>
  </si>
  <si>
    <t>Rodzaj prowadzonej działalności (opisowo)</t>
  </si>
  <si>
    <t>Liczba pracowników</t>
  </si>
  <si>
    <t>Elementy mające wpływ na ocenę ryzyka</t>
  </si>
  <si>
    <t xml:space="preserve">Czy w konstrukcji budynków występuje płyta warstwowa? </t>
  </si>
  <si>
    <t>Czy w zgłoszonym do ubezpieczenia mieniu znajdują się namioty?</t>
  </si>
  <si>
    <t xml:space="preserve">Czy od 1997 r. wystąpiło w jednostce ryzyko powodzi? </t>
  </si>
  <si>
    <t>Planowane imprezy w ciągu roku (nie biletowane i nie podlegające ubezpieczeniu obowiązkowemu OC)</t>
  </si>
  <si>
    <t>Urząd Miejski w Wyrzysku</t>
  </si>
  <si>
    <t>ul. Bydgoska 29, 89-300 Wyrzysk</t>
  </si>
  <si>
    <t>000530755</t>
  </si>
  <si>
    <t>8411Z                6832Z</t>
  </si>
  <si>
    <t>działalność związana z kierowaniem podstawowymi rodzajami działalności publicznej, administracja publiczna</t>
  </si>
  <si>
    <t>Cmentarz poległych Żołnierzy Radzieckich, ul Podgórna, Wyrzysk; składowisko odpadów w rekultywacji: Bagdad, 89-300 Wyrzysk</t>
  </si>
  <si>
    <t>nie</t>
  </si>
  <si>
    <t>ok. 20 imprez; szacunkowa liczba uczestników: ok. 2 000 łącznie; charakter/rodzaj imprez: bale karnawałowe dla dzieci, festyny z okazji Dnia Dziecka, zabawy taneczne w czasie karnawału</t>
  </si>
  <si>
    <t xml:space="preserve">Miejsko-Gminny Ośrodek Pomocy Społecznej </t>
  </si>
  <si>
    <t>89-300 Wyrzysk ul. Bydgoska 38</t>
  </si>
  <si>
    <t>004611568</t>
  </si>
  <si>
    <t>8899Z</t>
  </si>
  <si>
    <t>Pomoc społeczna i poradnictwo, działalność prewencyjna przeciwko przemocy oraz inną działalność tego rodzaju, konsultacje i doradztwo, działalność społeczną i lokalną, działalność pomocy potrzebującym, wsparcie bezdomnych, wypłata świadczeń rodzinnych, świadczeń  wychowawczych, dodatków mieszkaniowych, stypendiów.</t>
  </si>
  <si>
    <t>nie dotyczy</t>
  </si>
  <si>
    <t>Nie</t>
  </si>
  <si>
    <t>Ośrodek Sportu i Rekreacji</t>
  </si>
  <si>
    <t>Plac Wojska Polskiego 19 89-300 Wyrzysk</t>
  </si>
  <si>
    <t>9311Z</t>
  </si>
  <si>
    <t>Zarządzanie gminnymi obiektami sportowymi i rekreacyjnymi oraz upowszechnianie kultury fizycznej na terenie gminy Wyrzysk</t>
  </si>
  <si>
    <t>Place zabaw na terenie gminy Wyrzysk; basen: ul. Parkowa 6 89-300 Wyrzysk; szatnia: ul. Parkowa 11 89-300 Wyrzysk; hala sportowa: ul. Główna 58 89-333 Osiek n/Not.</t>
  </si>
  <si>
    <t>Występuje w: Hala Sportowa w Osieku nad Notecią</t>
  </si>
  <si>
    <t>TAK; namioty - 6 szt. o wartości:  17 081,41 zł(KB), magazyn przy siedzibie OSiR-Pl. Wojska Polskiego 19</t>
  </si>
  <si>
    <t>Szcunkowa ilość w ciągu roku:10, ok. 100 uczestników, charakter imprez: sportowo- rekreacyjny</t>
  </si>
  <si>
    <t>Jednostka Gospodarki Komunalnej w Wyrzysku</t>
  </si>
  <si>
    <t>ul. Bydgoska 24, 89-300 Wyrzysk</t>
  </si>
  <si>
    <t>382969707</t>
  </si>
  <si>
    <t>6832Z, 5221Z, 8130Z</t>
  </si>
  <si>
    <t>gospodarowanie gminnym zasobem mieszkaniowym i lokalami użytkowymi, utrzymanie czystości w zakresie zbierania śmieci z terenów miejskich i gminnych, organizacja prac i nadzór nad osobami skierowanymi do prac interwencyjnych i przez Sąd</t>
  </si>
  <si>
    <t xml:space="preserve">Samorządowa Administracja Placówek </t>
  </si>
  <si>
    <t>ul. Parkowa 6 89-300 Wyrzysk</t>
  </si>
  <si>
    <t>570218358</t>
  </si>
  <si>
    <t>6920Z</t>
  </si>
  <si>
    <t>centrum usług wspólnych</t>
  </si>
  <si>
    <t>Szkoła Podstawowa im. Henryka Sienkiewicza w Falmierowie</t>
  </si>
  <si>
    <t>Falmierowo 30, 89-300 Wyrzysk</t>
  </si>
  <si>
    <t>001170419</t>
  </si>
  <si>
    <t>8520Z</t>
  </si>
  <si>
    <t>działalność dydaktyczna, wychowawcza i opiekuńcza</t>
  </si>
  <si>
    <t>place zabaw</t>
  </si>
  <si>
    <t>Szkoła Podstawowa im. Janusza Korczaka w Gleśnie</t>
  </si>
  <si>
    <t>Glesno 9, 89-300 Wyrzysk</t>
  </si>
  <si>
    <t>plac zabaw</t>
  </si>
  <si>
    <t>2 imprezy, ok. 60 uczestników; rodzaj: dni Glesna/ gwiazdka szkolna</t>
  </si>
  <si>
    <t>Szkoła Podstawowa im. Marii Konopnickiej w Kosztowie</t>
  </si>
  <si>
    <t>Kosztowo 79, 89-300 Wyrzysk</t>
  </si>
  <si>
    <t>001170425</t>
  </si>
  <si>
    <t>sala gimnastyczna- płyta obornicka</t>
  </si>
  <si>
    <t>21.07.2011r. Kwota 3559,69 zł</t>
  </si>
  <si>
    <t>4 imprezy, 200 uczestników; rodzaj: zawody sportowe</t>
  </si>
  <si>
    <t>Szkoła Podstawowa im. Stanisława Staszica w Osieku n. Notecią</t>
  </si>
  <si>
    <t>ul. Szkolna 2, 89-333 Osiek nad Notecią</t>
  </si>
  <si>
    <t>001170402</t>
  </si>
  <si>
    <t>plac zabaw, stołówka</t>
  </si>
  <si>
    <t>1 impreza, 350 osób, rodzaj: piknik rodzinny</t>
  </si>
  <si>
    <t>Szkoła Podstawowa im. Powstańców Wielkopolskich w Wyrzysku</t>
  </si>
  <si>
    <t>ul. Parkowa 8, 89-300 Wyrzysk</t>
  </si>
  <si>
    <t>Publiczne Przedszkole nr 1 im. Chatka Puchatka w Wyrzysku</t>
  </si>
  <si>
    <t>22 Stycznia 16c, 89-300 Wyrzysk</t>
  </si>
  <si>
    <t>8510Z</t>
  </si>
  <si>
    <t>Publiczne Przedszkole w Osieku n. Notecią</t>
  </si>
  <si>
    <t>Osiek nad Notecią ul. Bohaterów 28, 89 - 333 Osiek nad Notecią</t>
  </si>
  <si>
    <t>1 impreza, 150 osób; bal karnawałowy dla dzieci</t>
  </si>
  <si>
    <t>Jednostki OSP</t>
  </si>
  <si>
    <t>-</t>
  </si>
  <si>
    <t>OSP Osiek nad Notecią</t>
  </si>
  <si>
    <t>ul. Główna 20, 89 – 333 Osiek nad Notecią</t>
  </si>
  <si>
    <t>8425Z</t>
  </si>
  <si>
    <t>ochrona przeciwpożarowa</t>
  </si>
  <si>
    <t>OSP Wyrzysk</t>
  </si>
  <si>
    <t>ul. Targowisko 1, 89 – 300 Wyrzysk</t>
  </si>
  <si>
    <t>OSP Gromadno</t>
  </si>
  <si>
    <t>Gromadno 56, 89 – 300 Wyrzysk</t>
  </si>
  <si>
    <t>OSP Kosztowo</t>
  </si>
  <si>
    <t>Kosztowo 61, 89 – 300 Wyrzysk</t>
  </si>
  <si>
    <t>OSP Bąkowo</t>
  </si>
  <si>
    <t>Bąkowo 36, 89 – 333 Osiek nad Notecią</t>
  </si>
  <si>
    <t>OSP Kościerzyn Wielki</t>
  </si>
  <si>
    <t>Kościerzyn Wielki 16A, 89 – 300 Wyrzysk</t>
  </si>
  <si>
    <t>OSP Falmierowo</t>
  </si>
  <si>
    <t>89 – 311 Falmierowo</t>
  </si>
  <si>
    <t>Tabela nr 2</t>
  </si>
  <si>
    <t>Tabela nr 2 - Wykaz budynków i budowli w Gminie Wyrzysk - cz. II</t>
  </si>
  <si>
    <t>lp.</t>
  </si>
  <si>
    <t xml:space="preserve">nazwa budynku/ budowli </t>
  </si>
  <si>
    <t xml:space="preserve">przeznaczenie budynku/ budowli </t>
  </si>
  <si>
    <t>czy budynek jest użytkowany? (TAK/NIE)</t>
  </si>
  <si>
    <t>czy budynek jest przeznaczony do rozbiórki? (TAK/NIE)</t>
  </si>
  <si>
    <t>czy jest to budynek zabytkowy, podlegający nadzorowi konserwatora zabytków?</t>
  </si>
  <si>
    <t>rok budowy</t>
  </si>
  <si>
    <t>suma ubezpieczenia (2020)</t>
  </si>
  <si>
    <t>rodzaj wartości (księgowa brutto /KB/ lub wartość odtworzeniowa /O/)</t>
  </si>
  <si>
    <t>zabezpieczenia
(znane zabiezpieczenia p-poż i przeciw kradzieżowe)                                      (2)</t>
  </si>
  <si>
    <t>lokalizacja (adres)</t>
  </si>
  <si>
    <t>Rodzaj materiałów budowlanych, z jakich wykonano budynek</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</si>
  <si>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</si>
  <si>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</si>
  <si>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 xml:space="preserve">opis stanu technicznego budynku wg poniższych elementów budynku </t>
  </si>
  <si>
    <t>powierzchnia użytkowa (w m²)**</t>
  </si>
  <si>
    <t>ilość kondygnacji</t>
  </si>
  <si>
    <t>czy budynek jest podpiwniczony?</t>
  </si>
  <si>
    <t>czy jest wyposażony w windę? (TAK/NIE)</t>
  </si>
  <si>
    <t>mury</t>
  </si>
  <si>
    <t>stropy</t>
  </si>
  <si>
    <t>dach (konstrukcja i pokrycie)</t>
  </si>
  <si>
    <t>konstrukcja i pokrycie dachu</t>
  </si>
  <si>
    <t>instalacja elektryczna</t>
  </si>
  <si>
    <t>sieć wodno-kanalizacyjna oraz cenralnego ogrzewania</t>
  </si>
  <si>
    <t>stolarka okienna i drzwiowa</t>
  </si>
  <si>
    <t>instalacja gazowa</t>
  </si>
  <si>
    <t>instalacja wentylacyjna i kominowa</t>
  </si>
  <si>
    <t>1. Urząd Miejski w Wyrzysku</t>
  </si>
  <si>
    <t>Administracja publiczna</t>
  </si>
  <si>
    <t>TAK</t>
  </si>
  <si>
    <t>NIE</t>
  </si>
  <si>
    <t>Gminna Ewidencja Zabytków</t>
  </si>
  <si>
    <t xml:space="preserve">ćw. XIX w. dobudowa piętra w 1960 r. </t>
  </si>
  <si>
    <t>O</t>
  </si>
  <si>
    <t>17 gaśnice (w tym 3 śniegowe), urządzenie gaśnicze, koc gaśniczy, instalacja odgromowa, kraty w oknach na parterze budynku, system alarmowy, monitoring systemu alarmowego (SECURITAS)</t>
  </si>
  <si>
    <t>murowane, cegła pełna</t>
  </si>
  <si>
    <t>odcinkowe na belkach stalowych, drewniane</t>
  </si>
  <si>
    <t>papa</t>
  </si>
  <si>
    <t xml:space="preserve">Od 200 do 300 m Staw Miejski </t>
  </si>
  <si>
    <t xml:space="preserve">Wymiana instalacji elektrycznej w całym budynku Urzędu Miejskiego w 2008 r., remont  wewnątrz budynku, gipsowanie, malowanie ścian koszt ok 300 000,00 zł wymiana stolarki okiennej na PCV, wymiana instalacji CO 2006, 2017 r. remont dachu, docieplenie oraz położenie nowej papy wraz z naprawą pęknięć ścian budynku koszt  131 650,79 zł,                               W 2019 r. rozpoczęto remont budynku Urzędu prace polegają na: Renowacji elewacji budynku administracji publicznej˝- remont w trakcie,  Wymiana drzwi wejściowych do budynku – w trakcie
</t>
  </si>
  <si>
    <t>dobra</t>
  </si>
  <si>
    <t>tak</t>
  </si>
  <si>
    <t>świetlica wiejska w Kosztowie</t>
  </si>
  <si>
    <t>świetlica wiejska</t>
  </si>
  <si>
    <t xml:space="preserve">l. 70 XX w. </t>
  </si>
  <si>
    <t>gaśnica</t>
  </si>
  <si>
    <t>Kosztowo 86a</t>
  </si>
  <si>
    <t xml:space="preserve">gazobeton, cegła szczelinowa, </t>
  </si>
  <si>
    <t>płyta żerańska, ocieplony</t>
  </si>
  <si>
    <t>Jezioro – ok. 4 km</t>
  </si>
  <si>
    <t>2012 r. - remont świetlicy – remont dachu, elewacji, wymiana c.o., podłogi, remont kuchni, magazynów, sal i korytarzy, utwardzenie przed świetlicą – 150.441,24, - remont świetlicy – prace dodatkowe – 11.860,911 zł,  2015 r. -montaż przewijaka dla niemowląt i uchwytu dla niepełnosprawnych w łazience – 1.849,99 zł, remont łazienek – 21.733,83 zł</t>
  </si>
  <si>
    <t>bardzo dobra</t>
  </si>
  <si>
    <t>świetlica wiejska w Auguścinie</t>
  </si>
  <si>
    <t xml:space="preserve">pocz. XX w. </t>
  </si>
  <si>
    <t>Auguścin 42</t>
  </si>
  <si>
    <t>cegła ceramiczna pełna</t>
  </si>
  <si>
    <t>drewniany belkowy</t>
  </si>
  <si>
    <t>drewniana, 2-spadowa, krokwiowo-płatwiowa, blachodachówka</t>
  </si>
  <si>
    <t>Jezioro – ok.  4 km</t>
  </si>
  <si>
    <t>2012 r. - ocieplenie budynku świetlicy i elewacja – 49.034,04 zł, remont dachu – 90.412,34 zł, montaż c.o. - 30.259,18 zł, 2016 r. -  utwardzenie terenu przy świetlicy – 15.187,49 zł, 2017 -  remont sufitów poprzez wykonanie podsufitki, montaż oświetlenia za 15.639,77 zł,</t>
  </si>
  <si>
    <t>tak, częściowo</t>
  </si>
  <si>
    <t>świetlica wiejska w Bąkowie</t>
  </si>
  <si>
    <t>świetlica wiejska, remiza OSP</t>
  </si>
  <si>
    <t>1989 r.</t>
  </si>
  <si>
    <t>Bąkowo 36</t>
  </si>
  <si>
    <t>gazobeton, cegła szczelinowa, pustak betonowy</t>
  </si>
  <si>
    <t>stalowa i płyty żerańskie, ocieplony, blachodachówka i papa</t>
  </si>
  <si>
    <t>Rzeka – ok. 3 km</t>
  </si>
  <si>
    <t>2010 r. - wymiana okien, wykonanie podbitki dachowej i dobudowa tarasu – 12.232,00 zł, 2011 r. - remont dachu na budynku świetlicy – 8.202,38 zł, wymiana stolarki okiennej – 2.000,00 zł, regulacja i naprawa istniejącej stolarki okiennej i drzwiowej – 2.471,04 zł, 2013 r. - zakup markizy wraz z z montażem – 10.588,91 zł, 2017 r. - zakup wyposażenia do świetlicy wiejskiej (kosiarki) za 1.599 zł, remont kuchni w tym zakup wyparzarki za 14.563,79 zł</t>
  </si>
  <si>
    <t>bardzo dobra, brak c.o.</t>
  </si>
  <si>
    <t>świetlica wiejska w Dobrzyniewie</t>
  </si>
  <si>
    <t>2012-2013</t>
  </si>
  <si>
    <t>KB</t>
  </si>
  <si>
    <t>Dobrzyniewo 29</t>
  </si>
  <si>
    <t>pustak gazobetonowy, ocieplone</t>
  </si>
  <si>
    <t>stalowy, blachodachówka</t>
  </si>
  <si>
    <t>jezioro – ok. 1,5 km</t>
  </si>
  <si>
    <t>świetlica wiejska w Gromadnie</t>
  </si>
  <si>
    <t>l. 1964-1968</t>
  </si>
  <si>
    <t>Gromadno 56</t>
  </si>
  <si>
    <t>cegła pełna szczelinowa, gazobeton</t>
  </si>
  <si>
    <t>klejna, podwieszany do wiązarów deskowych, ocieplony</t>
  </si>
  <si>
    <t>2-spadowy z wiązarów deskowych, blacha trapezowa, stropodach - żelbetowy kleina, papa</t>
  </si>
  <si>
    <t>Jezioro – ok. 0,3 km</t>
  </si>
  <si>
    <t xml:space="preserve">2010 r- instalacja c.o. - 40.500 zł, 2011 r. - remont elewacji świetlicy i OSP – 13.368,80 zł, 2012 r. - instalacja odgromowa na budynku świetlicy – 8.494,26 zł, położenie płytek podłogowych, wymiana okien i drzwi – 10.971,07 zł, 2013 r. - wymiana drzwi wewnętrznych – 745,00 zł, remont pomieszczenia na poddaszu świetlicy – 4.215,46 zł, 2015 r. - remont komina – 1.902,61 zł, remont kuchni, magazynu i zaplecza – 12.749,30 zł, naprawa miejscowa podłogi – 5.552,22 zł, naprawa miejscowa elewacji budynku – 1.500,00 zł, 2017 r. - remont głównej sali - gipsowanie i malowanie ścian, ułożenie tynku żywicznego oraz wykonanie wentylacji, remont podłogi – 25.000 zł. </t>
  </si>
  <si>
    <t>świetlica wiejska w Kościerzynie Wielkim</t>
  </si>
  <si>
    <t xml:space="preserve">l. 70/80 XX w. </t>
  </si>
  <si>
    <t>Kościerzyn Wielki 16</t>
  </si>
  <si>
    <t>cegła, gazobeton, pustaki</t>
  </si>
  <si>
    <t>kleina</t>
  </si>
  <si>
    <t>drewniana, blacha trapezowa</t>
  </si>
  <si>
    <t>rzeka – ok. 0,2 km</t>
  </si>
  <si>
    <t xml:space="preserve">2012 r. - remont kotłowni i c.o. - 28.413,59 zł, wykonanie komina w kotłowni z doprowadzeniem instalacji do kotła – 9.160,02 zł, wykonanie instalacji odgromowej – 3.229,41 zł, 2013 r. - zakup deski podłogowej i tarcicy struganej – 9.912,82 zł, wymiana podłogi w świetlicy – 12.939,60 zł, 2014 r. - utwardzenie z kostki terenu przed świetlicą – 2.000,00 zł, remont elewacji – 10.000,00 zł, demontaż i wkucie w ściany instalacji c.o., malowanie wewnętrzne ścian i sufitów – 10.136,81 zł, wykonanie instalacji elektrycznej – 9.353,00 zł, wykonanie tynków mozaikowych na ścianach wewnętrznych – 3.976,19 zł, wykonanie okładziny sufitów, filarów, tynkowanie i gipsowanie wewnątrz świetlicy – 19.000,00, 2015 - utwardzenie terenu przy świetlicy wiejskiej za 13.342,37 zł </t>
  </si>
  <si>
    <t>świetlica wiejska w Konstantynowie</t>
  </si>
  <si>
    <t xml:space="preserve">l. 80 XX w. </t>
  </si>
  <si>
    <t>Konstantynowo 18</t>
  </si>
  <si>
    <t>drewniany na belkach</t>
  </si>
  <si>
    <t>drewniana krokwiowa, blachodachówka</t>
  </si>
  <si>
    <t>rzeka – ok.  1 km</t>
  </si>
  <si>
    <t>2010 r. - wymiana podbitki sufitowej, remont instalacji elektrycznej, wymiana okien i malowanie sali – 27.640,00 zł, 2012 r. - wymiana utwardzenia betonowego na kostkę betonową przed wejściem do świetlicy, wykonanie opaski izolacyjnej wokół budynku – 15.073,42 zł, 2014 r. - remont elewacji budynku – 7.633,08 zł, 2015 r. - utwardzenie terenu przy świetlicy wiejskiej za 7.841,59 zł., 2016 r. - remont świetlicy wiejskiej – sala główna, wymiana drzwi, malowanie wejścia do świetlicy, wykonanie i montaż okienek na poddaszu za 8.207,04 zł.</t>
  </si>
  <si>
    <t xml:space="preserve">bardzo dobra </t>
  </si>
  <si>
    <t>świetlica w Polanowie</t>
  </si>
  <si>
    <t xml:space="preserve">I ćw. XX w. </t>
  </si>
  <si>
    <t>Polanowo 36</t>
  </si>
  <si>
    <t>cegła pełna (lokal na parterze w budynku mieszkalnym)</t>
  </si>
  <si>
    <t>Rzeka – ok.  2 km</t>
  </si>
  <si>
    <t>2012 r. - remont pieca kaflowego i wykonanie kominka w świetlicy – 4.271,04 zł, remont podłogi – 12.660,02 zł</t>
  </si>
  <si>
    <t>świetlica wiejska w Osieku nad Notecią</t>
  </si>
  <si>
    <t xml:space="preserve">Osiek nad Notecią, ul. Główna  </t>
  </si>
  <si>
    <t>pustaki szczelinowe</t>
  </si>
  <si>
    <t>konstrukcja stalowa 2-spadowa, ocieplony, stopodach - płyty żelbetowe ocieplony</t>
  </si>
  <si>
    <t>rzeka – ok. 2,5 km</t>
  </si>
  <si>
    <t xml:space="preserve">2015 r. - remont łazienek – 23.133,77 zł, 2016 r. - termomodernizacja i wymiana pokrycia dachowego na budynku OSP i świetlicy za 97.265,91.  2017 - remont sali głównej świetlicy - wymiana sufitu podwieszanego wraz z wymianą osprzętu elektrycznego oraz malowanie ścian za 24.981,14 zł </t>
  </si>
  <si>
    <t>świetlica wiejska w Wyrzysku Skarbowym</t>
  </si>
  <si>
    <t>Wyrzysk Skarbowy 14</t>
  </si>
  <si>
    <t>drewniane</t>
  </si>
  <si>
    <t>drewniana, blachodachówka</t>
  </si>
  <si>
    <t>Jezioro – ok. 3 km</t>
  </si>
  <si>
    <t>2010r. - wymiana stolarki okiennej i drzwi zewnętrznych – 8.445,00 zł, , 2011 r. - wymiana pokrycia dachu na blachodachówkę, wymiana elementów konstrukcji dachu, wykonano izolację przeciwwilgociową, obróbki blacharskie, montaż rynien i rur spustowych – 34.691,62 zł, remont podłogi w budynku – 9.299,99 zł , 2014 r. remont wnętrza budynku - ściany, podłogi, ogrzewanie elektryczne i kominek, ocieplenie budynku i elewacja zewnętrzna – 295.747,61 zł</t>
  </si>
  <si>
    <t>świetlica wiejska w Falmierowie</t>
  </si>
  <si>
    <t>Falmierowo 31</t>
  </si>
  <si>
    <t>cegła pełna</t>
  </si>
  <si>
    <t>drewniana, blacha stalowa trapez</t>
  </si>
  <si>
    <t>Rzeka – ok. 2 km</t>
  </si>
  <si>
    <t xml:space="preserve">2010 r. - wyłożenie nowej posadzki w sali oraz polbruku przed świetlicą- 33.091 zł, 2015 r. - montaż daszka nad wejściem do świetlicy – 1.287,18 zł, remont łazienek, sali wiejskiej, wykonanie elewacji, wymiana instalacji sanitarnej z białym montażem i elektrycznej z osprzętem – 89.123,18 zł, wymiana drzwi zewnętrznych, miejscowa naprawa dachu i remont sufitu w sali – 9.101,67 zł, wykonanie instalacji cyrkulacyjnej i ciepłej wody użytkowej – 10.835,41 zł, wykonanie ogrzewania świetlicy – 43.910,67 zł. </t>
  </si>
  <si>
    <t>świetlica - klub w Wyrzysku</t>
  </si>
  <si>
    <t xml:space="preserve">świetlica </t>
  </si>
  <si>
    <t>l. 70/80 XX w.</t>
  </si>
  <si>
    <t>Wyrzysk, Młyńska 2</t>
  </si>
  <si>
    <t>jednospadowy konstrukcja drewniania, ocieplony</t>
  </si>
  <si>
    <t>rzeka – ok. 0,1 km</t>
  </si>
  <si>
    <t>2015 r. - remont instalacji elektrycznej - 12.893,25 zł, dachu  i wykonanie elewacji budynku z dociepleniem częściowe – 38.575,66 zł,  wymiana okna – 495,00 zł, założenie wentylacji, malowanie ścian wewnętrznych -  5.889,29 zł</t>
  </si>
  <si>
    <t>dostateczny</t>
  </si>
  <si>
    <t>WIATA PRZYSTANKOWA</t>
  </si>
  <si>
    <t xml:space="preserve">SŁUŻY MIESZKAŃCOM W CELU OCZEKIWANIA NA AUTOBUS </t>
  </si>
  <si>
    <t>STALE ZAMONTOWANA W GRUNCIE</t>
  </si>
  <si>
    <t>OSIEK N.NOT</t>
  </si>
  <si>
    <t>WYRZYSK, UL. BYDGOSKA</t>
  </si>
  <si>
    <t>WYRZYSK, UL. BYDGOSKA (PRZY POM-IE)</t>
  </si>
  <si>
    <t>DOBRZYNIEWO</t>
  </si>
  <si>
    <t>BLACHA STALOWA OCYNKOWANA LAKIEROWANA</t>
  </si>
  <si>
    <t>NIE DOTYCZY</t>
  </si>
  <si>
    <t>BLACHA STALOWA OCYNKOWANA LAKIEROWA</t>
  </si>
  <si>
    <t>DOBRY</t>
  </si>
  <si>
    <t>FALMIEROWO</t>
  </si>
  <si>
    <t>WYRZYSK UL. 22 STYCZNIA</t>
  </si>
  <si>
    <t>KONSTRUKCJA STALOWA</t>
  </si>
  <si>
    <t>GROMADNO</t>
  </si>
  <si>
    <t>MASŁOWO</t>
  </si>
  <si>
    <t>BĄKOWO</t>
  </si>
  <si>
    <t>ŻELAZNO</t>
  </si>
  <si>
    <t>WYBUDOWANA W TECHNOLOGII TRADYCYJNEJ</t>
  </si>
  <si>
    <t>DACH DWUSPADOWY, KRYTY ONDULINĄ</t>
  </si>
  <si>
    <t>DĄBKI</t>
  </si>
  <si>
    <t>KOŚCIERZYN WIELKI</t>
  </si>
  <si>
    <t>KONSTRUKCJA STALOWA SZKIELETOWA</t>
  </si>
  <si>
    <t>DACH ŁUKOWY, KRYTY PŁYTAMI Z POLIWĘGLANU</t>
  </si>
  <si>
    <t>MŁOTKÓWKO</t>
  </si>
  <si>
    <t>GLESNO</t>
  </si>
  <si>
    <t>KOSZTOWO – KRZYŻÓWKA</t>
  </si>
  <si>
    <t>FALMIEROWO (KLAWEK) PRZY DR WOJ. 242</t>
  </si>
  <si>
    <t>KOSZTOWO (PRZY ZJEŹDZIE DO SZKOŁY Z DR NR 10)</t>
  </si>
  <si>
    <t>OSTRÓWEK (OSIEK N/NOT.)</t>
  </si>
  <si>
    <t>WIATA NA PRZYSTANEK AUTOBUSOWY</t>
  </si>
  <si>
    <t>KOSZTOWO (KIERUNEK MŁOTKÓWKO)</t>
  </si>
  <si>
    <t>DACH ŁUKOWY, KRYTY PŁYTAMI FALISTYMI Z BLACHY STALOWEJ POWLEKANEJ</t>
  </si>
  <si>
    <t>WYRZYSK - WIERNOWO (W MIEJSCU MUROWANEJ WIATY)</t>
  </si>
  <si>
    <t>OSIEK N.NOT PRZY PKP (W 2016 BIELAWY NOWE DLA DZIECI)</t>
  </si>
  <si>
    <t>WYRZYSK NA PRZECIW POM-ÓW</t>
  </si>
  <si>
    <t>3,,05</t>
  </si>
  <si>
    <t>DEPTAK DO AMFITEATRU</t>
  </si>
  <si>
    <t>SŁUŻY MIESZKAŃCOM W CELACH KOMUNIKACYJNYCH</t>
  </si>
  <si>
    <t>WYZRSYK, UL. GRUNWALDZKA</t>
  </si>
  <si>
    <t>PARKING PRZY CMENTARZU</t>
  </si>
  <si>
    <t>SŁUŻY MIESZKAŃCOM JAKO WYZNACZANIE DODATKOWYCH MIEJSC PARKINGOWYCH</t>
  </si>
  <si>
    <t>WYRZYSK, UL. PODGÓRNA</t>
  </si>
  <si>
    <t>PARKING MIEJSKI</t>
  </si>
  <si>
    <t>WYRZYSK, UL. PRZY STAWIE</t>
  </si>
  <si>
    <t>PARKING PRZY UL. PIĘKNEJ W OSIEKU NAD NOTECIĄ</t>
  </si>
  <si>
    <t>OSIEK N.NOT, UL. PIĘKNA</t>
  </si>
  <si>
    <t>ZEJŚCIE DLA PIESZYCH</t>
  </si>
  <si>
    <t>WYRZYSK, UL. BYDGOSKA – ENERGETYKA</t>
  </si>
  <si>
    <t>CHODNIK DO SZKOŁY ŚREDNIEJ</t>
  </si>
  <si>
    <t>PLAC TARGOWY WYRZYSK</t>
  </si>
  <si>
    <t>SŁUŻY MIESZKAŃCOM</t>
  </si>
  <si>
    <t>WYRZYSK, UL. TARGOWISKO</t>
  </si>
  <si>
    <t>PLAC TARGOWY OSIEK NAD NOTECIĄ</t>
  </si>
  <si>
    <t>OSIEK N.NOT, UL. GŁÓWNA</t>
  </si>
  <si>
    <t>POMNIK KU CZCI OFIAR</t>
  </si>
  <si>
    <t>WIATA REKREACYJNA DĄBKI</t>
  </si>
  <si>
    <t>SŁUŻY MIESZKAŃCOM W CELACH REKREACYJNYCH</t>
  </si>
  <si>
    <t>ŚCIANY ZE SŁUPÓW DREWNIANYCH MOCOWANYCH DO STÓP FUNDAMENTOWYCH</t>
  </si>
  <si>
    <t>DACH DREWNIANY DWUSPADOWY Z GONTU PAPOWEGO</t>
  </si>
  <si>
    <t>WIATA REKREACYJNA GLESNO</t>
  </si>
  <si>
    <t>WIATA REKREACYJNA ŻELAZNO</t>
  </si>
  <si>
    <t>WIATA REKREACYJNA MŁOTKÓWKO</t>
  </si>
  <si>
    <t>DREWNIANE SŁUPY</t>
  </si>
  <si>
    <t>DACH DWUSPADOWY, POKRYTY BLACHĄ POWLEKANĄ DACHÓWKĄ</t>
  </si>
  <si>
    <t>WIATA REKREACYJNA POLANOWO</t>
  </si>
  <si>
    <t>POLANOWO</t>
  </si>
  <si>
    <t>WIATA REKREACYJNA RUDA</t>
  </si>
  <si>
    <t>RUDA</t>
  </si>
  <si>
    <t>WIATA REKREACYJNA KOSZTOWO – NOWA</t>
  </si>
  <si>
    <t>KOSZTOWO</t>
  </si>
  <si>
    <t>AMFITEATR</t>
  </si>
  <si>
    <t>Lata 40-ste      XX wieku</t>
  </si>
  <si>
    <t>O*</t>
  </si>
  <si>
    <t>WYRZYSK</t>
  </si>
  <si>
    <t>Ok 100 m od rzeki</t>
  </si>
  <si>
    <t>Remiza OSP</t>
  </si>
  <si>
    <t>użyteczność publiczna</t>
  </si>
  <si>
    <t>gaśnice śniegowe, proszkowe</t>
  </si>
  <si>
    <t>Falmierowo</t>
  </si>
  <si>
    <t>jezioro 1000 m</t>
  </si>
  <si>
    <t>brak</t>
  </si>
  <si>
    <t>Gromadno</t>
  </si>
  <si>
    <t>Fundamenty betonowe i z kamienia polnego, ściany murowane z cegły ceramicznej, gazobetonu na zaprawie cem.-wap.</t>
  </si>
  <si>
    <t>Stropodach jednospadowy, płaski , ocieplony zużlem paleniskowym, pokrycie papą termozgrzewalną</t>
  </si>
  <si>
    <t>dobry</t>
  </si>
  <si>
    <t>Kościerzyn Wielki</t>
  </si>
  <si>
    <t>Fundamenty betonowe i z kamienia polnego, ściany murowane z cegły ceramicznej pełnej ,</t>
  </si>
  <si>
    <t>Stropodach nad garażem żelbetonowy, ocieplony 2-spadowy.Gzyms dachu-beton, pokrycie papą asfaltową.</t>
  </si>
  <si>
    <t>rzeka 200 m</t>
  </si>
  <si>
    <t>Kosztowo</t>
  </si>
  <si>
    <t>Fundamenty betonowe, śc.zewn. murowane z elementów drobnowymiarowych (cegła, gazobeton),ścin.wew. murowane z cegły ceramicznej pełnej,</t>
  </si>
  <si>
    <t>stropodach z płyt żerańskich, pokrycie papą termozgrzewalną.</t>
  </si>
  <si>
    <t>rzeka 8 km</t>
  </si>
  <si>
    <t>Osiek nad Notecią ul. Główna 22A</t>
  </si>
  <si>
    <t>Fundamenty betonowe i z kamienia polnego, ściany murowane z cegły ceramicznej</t>
  </si>
  <si>
    <t>Dach płaski o konstrukcji drewnianej i żelbetonowej. Pokrycie papa termozgrzewalna</t>
  </si>
  <si>
    <t>rzeka 500 m</t>
  </si>
  <si>
    <t>Wyrzysk ul. Targowisko 1</t>
  </si>
  <si>
    <t>Fundamenty betonowe i żelbetonowe, ściany murowane z cegły pełnej, gazobetonu</t>
  </si>
  <si>
    <t>Stropodach płaski o konstrukcji żelbetonowej, pokrycie papą termozgrzewalną</t>
  </si>
  <si>
    <t>rzeka 100 m</t>
  </si>
  <si>
    <t>Budynek administracyjny</t>
  </si>
  <si>
    <t>użytkowy</t>
  </si>
  <si>
    <t>Tak</t>
  </si>
  <si>
    <t>Lata 60-te XX w.</t>
  </si>
  <si>
    <t>Wyrzysk ul. Bydgoska 30a</t>
  </si>
  <si>
    <t>cegła na zaprawie cementowo- wapiennej</t>
  </si>
  <si>
    <t>Typu Kleina, wylewany na mokro, niewentylowany, obity deską, płaski, pokryty papą.</t>
  </si>
  <si>
    <t>Około 600 m</t>
  </si>
  <si>
    <t>remont dachu w 2014 roku, wymiana odeskowania i papy, nowe orynnowanie</t>
  </si>
  <si>
    <t>Budynek garażowy</t>
  </si>
  <si>
    <t>Lata 60- te XX w.</t>
  </si>
  <si>
    <t>cegła pełna na zaprawie cementowo-wapiennej</t>
  </si>
  <si>
    <t>Stropodach płaski z płyt korytkowych, niewentylowany, pokryty papą, jednospadowy.</t>
  </si>
  <si>
    <t>budynek gospodarczy</t>
  </si>
  <si>
    <t>Lata 70-te XX w.</t>
  </si>
  <si>
    <t>Wyrzysk ul. Bydgoska 38</t>
  </si>
  <si>
    <t>pustak gazobetonowy, pustak żużlowy, szczelinowy, cegła na zaprawie cementowo - wapiennej</t>
  </si>
  <si>
    <t>Płyty żelbetowe wylewany na belkach stalowych oraz płyty korytkowe, kryty papą.</t>
  </si>
  <si>
    <t>1 nadziemna</t>
  </si>
  <si>
    <t>częściowo</t>
  </si>
  <si>
    <t>Dom Kultury w Osieku n/Not.</t>
  </si>
  <si>
    <t>Lata 80-te XX w.</t>
  </si>
  <si>
    <t>gaśnica, hydrant wewnętrzny</t>
  </si>
  <si>
    <t>Osiek n/Not. ul. XX Lecia 7</t>
  </si>
  <si>
    <t>Ściany piwniczne wykonano z bloczków betonowych M-6 na zaprawie cementowo – wapiennej, ściany parteru wymurowano z elementów ceramicznych na zaprawie cementowo – wapiennej z elementami żelbetowymi. Ściany zewnętrzne: cegła na zaprawie cementowo – wapiennej.</t>
  </si>
  <si>
    <t>Płyty kanałowe żelbetowe typu szkolnego.</t>
  </si>
  <si>
    <t xml:space="preserve">Przesklepienie połaci dachowej wykonano z prefabrykowanych płyt korytkowych zamkniętych opartych na dźwigarach strunobetonowych i na ściankach murowanych ażurowych, forma stropodachu wentylowanego. Dach kryty papą. </t>
  </si>
  <si>
    <t>Około 3 km</t>
  </si>
  <si>
    <t xml:space="preserve"> 2 nadziemne</t>
  </si>
  <si>
    <t>Budynek socjalno – użytkowy z bazą noclegową</t>
  </si>
  <si>
    <t>tek</t>
  </si>
  <si>
    <t>gaśnice, hydrant wewnętrzny</t>
  </si>
  <si>
    <t>Wyrzysk ul. Parkowa 11</t>
  </si>
  <si>
    <t xml:space="preserve">Ściany fundamentowe z bloczków betonowych M-6 na zaprawie cementowo – wapiennej. Pozostałe ściany  wykonano z bloczków betonowych M-6, bloczków silikatowych K2 na zaprawie cementowo – wapiennej oraz z bloczków z betonu komórkowego na zaprawie cementowo – wapiennej.  </t>
  </si>
  <si>
    <t xml:space="preserve">Stropy:  żelbetowe monolityczne. </t>
  </si>
  <si>
    <t xml:space="preserve">Konstrukcja dachu wykonana została z typowych prefabrykowanych płyt korytkowych ułożonych na ściankach kolankowych oraz na stalowych kratownicach spawanych. Kratownice stalowe zostały stężone w poziomie płaszczyzny dachu za pomocą stężeń pionowych między dźwigarowych. Dach kryty papą. </t>
  </si>
  <si>
    <t>Około 1 km</t>
  </si>
  <si>
    <t>3 nadziemne</t>
  </si>
  <si>
    <t>Hala sportowa</t>
  </si>
  <si>
    <t xml:space="preserve">Lata 80-te XX w. </t>
  </si>
  <si>
    <t>gaśnice</t>
  </si>
  <si>
    <t>Ściany murowane z elementów drobnowymiarowych tj. cegła pustak szczelinowy, gazobeton na zaprawie cementowo – wapienne.</t>
  </si>
  <si>
    <t>Stropy żelbetowe prefabrykowane.</t>
  </si>
  <si>
    <t xml:space="preserve">Konstrukcja – płyty korytkowe Dach kryty papą. </t>
  </si>
  <si>
    <t>2 nadziemne</t>
  </si>
  <si>
    <t>Budynek magazynowy</t>
  </si>
  <si>
    <t>Wyrzysk ul. Pocztowa 15</t>
  </si>
  <si>
    <t xml:space="preserve">Ściany murowane z elementów drobnowymiarowych (cegła, gazobeton) na zaprawie cementowo – wapiennej. </t>
  </si>
  <si>
    <t xml:space="preserve">Strop podwieszony (drewniany). </t>
  </si>
  <si>
    <t xml:space="preserve">Dach o konstrukcji drewnianej  krokwiowej. Połać dachu obita deskami. Dach kryty papą asfaltową. </t>
  </si>
  <si>
    <t>Około 70 m</t>
  </si>
  <si>
    <t>zły (do remontu)</t>
  </si>
  <si>
    <t>Wiaty na stadionie - 3 szt.</t>
  </si>
  <si>
    <t>Fundamenty betonowe, ściany do wysokości 1,20 murowane z elementów drobnowymiarowych na zaprawie cementowo – wapiennej. Powyżej słupki stalowe. Dach o konstrukcji stalowej, jednospadowy pokryty blachą. Posadzka betonowa.</t>
  </si>
  <si>
    <t>Powierzchnia zabudowy 36,25 m2. (w tym: 1 – o pow. 20,25 m2 i 2- o pow. 8m2 każda)</t>
  </si>
  <si>
    <t xml:space="preserve">Stadion </t>
  </si>
  <si>
    <t>Brakuje wartości środka trwałego (wyposażenie na stadionie ubezpieczone na I ryzyko zgodnie z zapisami programu ubezpieczenia)</t>
  </si>
  <si>
    <t xml:space="preserve">Nawierzchnia stadionu trawiasta. Dookoła trybuny . Technologia wykonania: słupki pod siedziska z elementów prefabrykowanych, żelbetowe. Konstrukcja do mocowania fotelików PCV o konstrukcji stalowej. Foteliki z PCV oraz z krawędziaków drewnianych. Trybuny składają się z 6 sektorów po 5 rzędów w każdym sektorze. Utwardzenie między rzędami: płytki chodnikowe na podsypce piaskowej. </t>
  </si>
  <si>
    <t xml:space="preserve">Dach o konstrukcji stalowej,jednospadowy, pokryty blachą. </t>
  </si>
  <si>
    <t>Około 0,5000 ha</t>
  </si>
  <si>
    <t>ŚCIEŻKA ROWEROWA</t>
  </si>
  <si>
    <t>SŁUŻY MIESZKAŃCOM W CELACH TURYSTYCZNO-REKREACYJNYCH</t>
  </si>
  <si>
    <t>WYRZYSK-OSIEK</t>
  </si>
  <si>
    <t>RAZEM</t>
  </si>
  <si>
    <t>3. Ośrodek Sportu i Rekreacji w Wyrzysku</t>
  </si>
  <si>
    <t>BASEN PŁYWACKI</t>
  </si>
  <si>
    <t>PŁYWANIE, REKREACJA, ZAWODY PŁYWACKIE</t>
  </si>
  <si>
    <t>STANDARD (KRATY NA OKNACH         W POMIESZCZENIU DLA RATOWNIKÓW) GAŚNICE GP 6xABC 2SZT.</t>
  </si>
  <si>
    <t>UL. PARKOWA 6 89-300 WYRZYSK</t>
  </si>
  <si>
    <t>CEGŁA</t>
  </si>
  <si>
    <t>DREWNO STROPODACH</t>
  </si>
  <si>
    <t>DREWNO-PAPA</t>
  </si>
  <si>
    <t>OK. 165 M RZ. ŁOBZONKA</t>
  </si>
  <si>
    <t>BARDZO DOBRY</t>
  </si>
  <si>
    <t>HALA SPORTOWA</t>
  </si>
  <si>
    <t>ZAWODY SPORTOWE, WYSTĘPY ARTYSTYCZNE, AEROBIC, FITNESS</t>
  </si>
  <si>
    <t>2010/2012</t>
  </si>
  <si>
    <t>MONITORING SSP, INSTALACJA ALARM.-POŻAR., HYDRANTY WEW. 2SZT. I ZEW. 1SZT. GAŚNICE GP 4xABC 6SZT. I GP 6xABC 1SZT.</t>
  </si>
  <si>
    <t>UL. GŁÓWNA 58 89-333 OSIEK N/NOT.</t>
  </si>
  <si>
    <t>DREWNO NAD ZAPLECZEM GĘSTO-ŻEBR. STYROPAPA NAD HALĄ STROPODACH</t>
  </si>
  <si>
    <t xml:space="preserve">DŹWIGARY DREWNO KLEJONE PŁYTA WARSTWOWA OCIEPLONA </t>
  </si>
  <si>
    <t>OK. 1000 M RZ. ŁOBZONKA</t>
  </si>
  <si>
    <t>BUDYNEK SZATNIOWO -SOCJALNY BOISKO "ORLIK 2012"</t>
  </si>
  <si>
    <t>SZATNIOWO-SOCJALNE</t>
  </si>
  <si>
    <t>STANDARD - GAŚNICA</t>
  </si>
  <si>
    <t>UL. PARKOWA 11 89-300 WYRZYSK</t>
  </si>
  <si>
    <t>DREWNO</t>
  </si>
  <si>
    <t>DREWNO TWORZYWO SZTUCZNE</t>
  </si>
  <si>
    <t>PAPA DREWNO</t>
  </si>
  <si>
    <t>OK. 110 M RZ. ŁOBZONKA</t>
  </si>
  <si>
    <t xml:space="preserve">Plac zabaw </t>
  </si>
  <si>
    <t>Wyrzysk, ul. Bydgoska</t>
  </si>
  <si>
    <t>Wyrzysk, ul. Akacjowa</t>
  </si>
  <si>
    <t>Wyrzysk, ul. Kościuszki</t>
  </si>
  <si>
    <t>Wyrzysk, ul. Przy Stawie</t>
  </si>
  <si>
    <t>Wyrzysk, ul. Pod Czubatką</t>
  </si>
  <si>
    <t>Wyrzysk, ul. Dębowa</t>
  </si>
  <si>
    <t>Osiek Stadion</t>
  </si>
  <si>
    <t>Osiek n. Notecią, ul. XXX-lecia</t>
  </si>
  <si>
    <t>Konstantynowo</t>
  </si>
  <si>
    <t>Kościerzyn Wlk.</t>
  </si>
  <si>
    <t>Polanowo</t>
  </si>
  <si>
    <t>Ruda</t>
  </si>
  <si>
    <t>Żelazno</t>
  </si>
  <si>
    <t>Gleszczonek</t>
  </si>
  <si>
    <t>Wyrzysk Skarbowy</t>
  </si>
  <si>
    <t>Dąbki</t>
  </si>
  <si>
    <t>Auguścin</t>
  </si>
  <si>
    <t>Dobrzyniewo</t>
  </si>
  <si>
    <t>Bąkowo</t>
  </si>
  <si>
    <t>Siłownia zewnętrzna w Wyrzysku przy stawie</t>
  </si>
  <si>
    <t>Wyrzysk, przy stawie</t>
  </si>
  <si>
    <t>Siłownia na powietrzu w Osieku n. Notecią</t>
  </si>
  <si>
    <t>Osiek n. Notecią</t>
  </si>
  <si>
    <t>Boisko z placem zabaw w Gleśnie</t>
  </si>
  <si>
    <t>Glesno</t>
  </si>
  <si>
    <t>Boisko Centrum Sportowo-Rekreacyjne</t>
  </si>
  <si>
    <t>Boisko Wielofunkcyjne Orlik</t>
  </si>
  <si>
    <t>Boisko z bieżnią i trybunami Gromadno</t>
  </si>
  <si>
    <t>Kort tenisowy</t>
  </si>
  <si>
    <t>ul. Parkowa, Wyrzysk</t>
  </si>
  <si>
    <t>Korty tenisowe</t>
  </si>
  <si>
    <t>ul. Sportowa, Osiek nad Notecią</t>
  </si>
  <si>
    <t xml:space="preserve">Zagospodarowanie terenu sportowo-rekreacyjnego </t>
  </si>
  <si>
    <t xml:space="preserve">Wyrzysk, oś. Leśne - ul. Dębowa </t>
  </si>
  <si>
    <t>4. Jednostka Gospodarki Komunalnej w Wyrzysku</t>
  </si>
  <si>
    <t>Budynek użytkowy</t>
  </si>
  <si>
    <t xml:space="preserve">kraty, alarm, </t>
  </si>
  <si>
    <t>Wyrzysk ul. Bydgoska 24</t>
  </si>
  <si>
    <t xml:space="preserve">cegła </t>
  </si>
  <si>
    <t>drewno - dachówka</t>
  </si>
  <si>
    <t>700 metrów rzeka</t>
  </si>
  <si>
    <t>użytkowe</t>
  </si>
  <si>
    <t>kraty, alarm, dozór</t>
  </si>
  <si>
    <t>Wyrzysk ul. Bydgoska 32</t>
  </si>
  <si>
    <t>betonowy</t>
  </si>
  <si>
    <t>Budynek mieszkalny</t>
  </si>
  <si>
    <t>mieszkalny</t>
  </si>
  <si>
    <t>Wyrzysk ul. Grunwaldzka 2</t>
  </si>
  <si>
    <t>cegła</t>
  </si>
  <si>
    <t>drewniany</t>
  </si>
  <si>
    <t>800 m - rzeka</t>
  </si>
  <si>
    <t>Wyrzysk ul. Łączna 3</t>
  </si>
  <si>
    <t>800 metrów rzeka</t>
  </si>
  <si>
    <t>Wyrzysk ul. Łączna 3a</t>
  </si>
  <si>
    <t>cegla</t>
  </si>
  <si>
    <t>drewno - papa</t>
  </si>
  <si>
    <t>dostaeczny</t>
  </si>
  <si>
    <t>Wyrzysk ul. Staszica 4a</t>
  </si>
  <si>
    <t>10 m - rzeka</t>
  </si>
  <si>
    <t>Wyrzysk ul. Zduny 2</t>
  </si>
  <si>
    <t>600 metrów rzeka</t>
  </si>
  <si>
    <t>Wyrzysk ul. PWP 19</t>
  </si>
  <si>
    <t>Wyrzysk ul. PWP 22</t>
  </si>
  <si>
    <t>900 m - rzeka</t>
  </si>
  <si>
    <t>Wyrzysk ul. PWP 22a</t>
  </si>
  <si>
    <t>Wyrzysk ul. 22 Stycznia 17</t>
  </si>
  <si>
    <t>cegła drewno</t>
  </si>
  <si>
    <t>950 metrów rzeka</t>
  </si>
  <si>
    <t>Wyrzysk ul. 22 Stycznia17a</t>
  </si>
  <si>
    <t>900 metrów rzeka</t>
  </si>
  <si>
    <t>Wyrzysk ul. 22 Stycznia 24</t>
  </si>
  <si>
    <t>drewno - ond. I dach.</t>
  </si>
  <si>
    <t>950 m - rzeka</t>
  </si>
  <si>
    <t>Wyrzysk ul. Rzeczna 8</t>
  </si>
  <si>
    <t>300 metrów rzeka</t>
  </si>
  <si>
    <t>Polanowo 16</t>
  </si>
  <si>
    <t>drewno - eternit</t>
  </si>
  <si>
    <t>2500 mertów rzeka</t>
  </si>
  <si>
    <t xml:space="preserve">Budynek mieszkalny </t>
  </si>
  <si>
    <t>Polanowo 24</t>
  </si>
  <si>
    <t>2600 metrów rzeka</t>
  </si>
  <si>
    <t>2700 metrów rzeka</t>
  </si>
  <si>
    <t>Osiek ul. Piękna 1</t>
  </si>
  <si>
    <t>beton</t>
  </si>
  <si>
    <t>beton - papa</t>
  </si>
  <si>
    <t>3000 metrów rzeka</t>
  </si>
  <si>
    <t>Osiek ul. Lipowa 1</t>
  </si>
  <si>
    <t>4000 metrów rzeka</t>
  </si>
  <si>
    <t xml:space="preserve">Falmierowo 31 </t>
  </si>
  <si>
    <t>drewno – papa</t>
  </si>
  <si>
    <t>1000 m – jezioro</t>
  </si>
  <si>
    <t>Dąbki 23</t>
  </si>
  <si>
    <t>1500 metrów rzeka</t>
  </si>
  <si>
    <t>lokal mieszkalny</t>
  </si>
  <si>
    <t>Kościerzyn Wlk. 16a</t>
  </si>
  <si>
    <t>drewaniane</t>
  </si>
  <si>
    <t>Budynek administracyjno – gospodarczy</t>
  </si>
  <si>
    <t>Ściany murowane z z elementów drobnowymiarowycgh (cegła, gazobeton) na zaprawie cementowo – wapiennej.</t>
  </si>
  <si>
    <t xml:space="preserve">Stropy żelbetowe, wylewane na mokro. </t>
  </si>
  <si>
    <t xml:space="preserve">Konstrukcja – strop żelbetowy na belkach stalowych, ocieplony żużlem paleniskowym, jednospadowy, kryty papą asfaltową. </t>
  </si>
  <si>
    <t>Około 100m</t>
  </si>
  <si>
    <t>wykonanie modernizacji budynku, w tym: wykonanie izolacji, ścianek działowych, posadzek, malowanie, ułożenie płytek posadzkowych, montaż stolarki okiennej i drzwiowej, docieplenie elewacji styropianem, wykonanie metalowych schodów zewnętrznych, wykonanie docieplenia dachu wełną mineralną i folią, wykonanie nowych przyłączy: wod-kan, gazowe, wykonanie wewnętrznej linii zasilającej, instalacji elektrycznej, oświetleniowej, odgromowej, wyrównawczej</t>
  </si>
  <si>
    <t>bardzo dobry</t>
  </si>
  <si>
    <t>6. Szkoła Podstawowa im. Henryka Sienkiewicza w Falmierowie</t>
  </si>
  <si>
    <t>SZKOŁA</t>
  </si>
  <si>
    <t>ALARM</t>
  </si>
  <si>
    <t>FALMIEROWO 30</t>
  </si>
  <si>
    <t>PŁYTA BETON</t>
  </si>
  <si>
    <t>PAPA</t>
  </si>
  <si>
    <t>JEZIORO - 500M</t>
  </si>
  <si>
    <t>2001 - DACH, 2018 - nowa elewacja o wartości 141 290,85 zł</t>
  </si>
  <si>
    <t>TAK - DOBRA</t>
  </si>
  <si>
    <t>DOBRA</t>
  </si>
  <si>
    <t>SZKOŁA - 24</t>
  </si>
  <si>
    <t>FALMIEROWO 29</t>
  </si>
  <si>
    <t>BELKI</t>
  </si>
  <si>
    <t>DACHÓWKA</t>
  </si>
  <si>
    <t>TAK - DOST.</t>
  </si>
  <si>
    <t xml:space="preserve">ŁAWKI MIEJSKIE-TEREN  WOKÓŁ SZKOŁY </t>
  </si>
  <si>
    <t>Razem</t>
  </si>
  <si>
    <t>7. Szkoła Podstawowa im. Janusza Korczaka w Gleśnie</t>
  </si>
  <si>
    <t>Budynek szkolny</t>
  </si>
  <si>
    <t>przeciwpożarowe, przeciwkradzieżowe</t>
  </si>
  <si>
    <t>Glesno 9 , 89-300 Wyrzysk</t>
  </si>
  <si>
    <t>cegła+pustaki</t>
  </si>
  <si>
    <t>blachodachówka</t>
  </si>
  <si>
    <t>zła (do wymiany)</t>
  </si>
  <si>
    <t>Budynek gospodarczy</t>
  </si>
  <si>
    <t>zamkniete na kłótki</t>
  </si>
  <si>
    <t>eternit</t>
  </si>
  <si>
    <t>Ogrodzenie siatkowe</t>
  </si>
  <si>
    <t>Utwardzenie boiska</t>
  </si>
  <si>
    <t>8. Szkoła Podstawowa im. Marii Konopnickiej w Kosztowie</t>
  </si>
  <si>
    <t>budynek szkoły</t>
  </si>
  <si>
    <t>szkoła</t>
  </si>
  <si>
    <t>1912 r.</t>
  </si>
  <si>
    <t>gaśnice, piach, alarm, kraty na oknach</t>
  </si>
  <si>
    <t>Kosztowo 79</t>
  </si>
  <si>
    <t>drewniany- dachówka</t>
  </si>
  <si>
    <t>1. Stolarka okienna- wymiana wszystkich okien od 2001 r. do 2008 r.; 2. Wymiana pokrycia dachowego na budynku szkoły- 19.12.2008 r.; 3. Instalacja gazowa w 2009 r.</t>
  </si>
  <si>
    <t>692 m</t>
  </si>
  <si>
    <t>2 i strych</t>
  </si>
  <si>
    <t>sala gimnastyczna</t>
  </si>
  <si>
    <t>sport</t>
  </si>
  <si>
    <t>2000 r.</t>
  </si>
  <si>
    <t>gaśnice, piach, alarm</t>
  </si>
  <si>
    <t>metalowy</t>
  </si>
  <si>
    <t>metalowy- płyta obornicka</t>
  </si>
  <si>
    <t>wymiana instalacji elektrycznej i oświetlenia w 2016 r.</t>
  </si>
  <si>
    <t>9. Szkoła Podstawowa im. Stanislawa Staszica w Osieku n. Notecią</t>
  </si>
  <si>
    <t>budynek szkolny</t>
  </si>
  <si>
    <t>1972/2001</t>
  </si>
  <si>
    <t xml:space="preserve">gaśnice proszkowe- 11 szt., gasnice ogniochron- 2 szt., hydranty- 3 szt., </t>
  </si>
  <si>
    <t>płyta żel-bet/gazobeton</t>
  </si>
  <si>
    <t>płyta kanałowa</t>
  </si>
  <si>
    <t>2 km rzeka</t>
  </si>
  <si>
    <t xml:space="preserve">Budynek szkolny </t>
  </si>
  <si>
    <t>gaśnice proszkowe, koc gaśniczy</t>
  </si>
  <si>
    <t>ul. Główna 58, 89-333 Osiek nad Notecią</t>
  </si>
  <si>
    <t>cegła, beton komórkowy</t>
  </si>
  <si>
    <t>betonowe, drewniane</t>
  </si>
  <si>
    <t>więźba drewniana,dachówka betonowa</t>
  </si>
  <si>
    <t>rzeka - 1 km.</t>
  </si>
  <si>
    <t>10. Szkoła Podstawowa im. Powstańców Wielkopolskich w Wyrzysku</t>
  </si>
  <si>
    <t>Budynek szkoły</t>
  </si>
  <si>
    <t>alarm, gaśnice, monitoring, drogi ewakuacyjne</t>
  </si>
  <si>
    <t>ul. Parkowa 8</t>
  </si>
  <si>
    <t xml:space="preserve">Kompleks szkolny składa się z dwóch budynków, połączonych parterowym łącznikiem: -podpiwmiczenie - z bloczków betonowych oraz cegły za zap. Cem. - wap- podpiwniczenie z bloczków betonowych oraz cegły pełnej, palonej, dziurawki oraz bloczków betonukomórkowego na zaprawiecem-wap., na ścianach zewnętrznych izolacja termicznaze styropianu; -stolarka okienna: drewniana i PCV; - posadzki: w korytarzach lastriko, w sanitariatach płytki, w salach lekcyjnych posadzka cem. I wykładzina, gabinet dyrektora, sekretariat-panele. </t>
  </si>
  <si>
    <t>budynek podpiwniczony 3 piętrowy, pokryty stopodachem płaskim-dwuspadowym (stropodach pełnyz izolacją termiczną) - pokrycie: papa na lepiku.</t>
  </si>
  <si>
    <t>2592,92 m2</t>
  </si>
  <si>
    <t xml:space="preserve">Budynek szkoły - skrzydło </t>
  </si>
  <si>
    <t>budynek podpiwniczony 2 piętrowy, pokryty stopodachem płaskim-dwuspadowym-wentyl., stropodach z płyt prefabr. - kanałowych, oparty na ścianach ażurowych z cegły dziurawki); - pokrycie papa na lepiku</t>
  </si>
  <si>
    <t xml:space="preserve">Budynek socjalny </t>
  </si>
  <si>
    <t xml:space="preserve">stołówka+ kotłownia </t>
  </si>
  <si>
    <t>1977-1978</t>
  </si>
  <si>
    <t>alarm, gaśnice, monitoring</t>
  </si>
  <si>
    <t>ul.Parkowa 8</t>
  </si>
  <si>
    <t>budynek wolnostojący, podpiwniczony, parterowy, pokryty stopodachem płaskim, - podpiwniczenie - z bloczków oraz cegły pełnej na zap. Cem.-wap.. Parter z cegły pełnej na zaprawie cem.-wap., tymki cem.-wap.; stolarka okienna PCV, stolarka drzwiowa-drewniana; posadzka:lastriko, płytki, wykładzina rolowana.</t>
  </si>
  <si>
    <t>stropodach - stropy z płyty żelbetowych, prefabrykatów oraz strop typ DMS. Pokrycie stropodachy- papa na lepiku.</t>
  </si>
  <si>
    <t>991,54 m2</t>
  </si>
  <si>
    <t>Sala widowiskowa</t>
  </si>
  <si>
    <t>imprezy publiczne, koncerty, spotkania, zebrania, apele szkolne, zabawy</t>
  </si>
  <si>
    <t xml:space="preserve">drogi ewakuacyjne, gaśnice, </t>
  </si>
  <si>
    <t>budynek składa się z trzech części połączonych funkcjonalnie: sala widowiskowa, scenyz zapleczem, dobudowy: hali i sanitariatu, ściany zewnętrzne z cegly pełnej, palonej oraz z bloczków betonu komórkowego na zaprawiecem.-wap,ocieplenie i otynkowane; strop nad podpiwniczeniem-płyta żelbetowa na belkach stalowych- nad piętrem-drewniany, nad częściądobudowaną- płyty prefabrykowane, kanałowe; stolarka okienna i drzwiowa PCV; posadzki:parkiet i płytki.</t>
  </si>
  <si>
    <t>pokrycie stropodachu trzyspadowy - sala widowiskowa; pokrycie stropodachem jednospadowym-scena z zapleczem;  -pokrycie stropodachem płaski-sala i sanitariaty;   -izolacja cieplna z granulowanej wełny mineralnej PAROC BLT9;   pokrycie -papa na lepiku.</t>
  </si>
  <si>
    <t>640,34 m2</t>
  </si>
  <si>
    <t>budynek szkolny (byłe gimnazjum)</t>
  </si>
  <si>
    <t>Gaśnice 24 szt., hydrant</t>
  </si>
  <si>
    <t xml:space="preserve">cegła, superex, </t>
  </si>
  <si>
    <t>Akermana</t>
  </si>
  <si>
    <t>konstrukcja drewniana, betonowa, pokrycie papą termogrzewczą</t>
  </si>
  <si>
    <t>300 m od rzeki Łobżonki</t>
  </si>
  <si>
    <t>2001-2737316,97</t>
  </si>
  <si>
    <t>11. Publiczne Przedszkole nr 1 im. Chatka Puchatka w Wyrzysku</t>
  </si>
  <si>
    <t>Budynek przedszkola</t>
  </si>
  <si>
    <t>na potrzeby edukacji przedszkolnej</t>
  </si>
  <si>
    <t>Hydranty, system oddymiania klatek schodowych</t>
  </si>
  <si>
    <t>22 Stycznia 16c</t>
  </si>
  <si>
    <t>Bloczki M-6 Betonowe - Suporeks</t>
  </si>
  <si>
    <t>Płyty żerańskie</t>
  </si>
  <si>
    <t>płyty korytkowe, wełna mineralna, papa termozgrzewalna</t>
  </si>
  <si>
    <t>I i II kondygnacyjny</t>
  </si>
  <si>
    <t>12. Publiczne Przedszkole w Osieku n. Notecią</t>
  </si>
  <si>
    <t>Budynek  przedszkola</t>
  </si>
  <si>
    <t>przedszkole</t>
  </si>
  <si>
    <t>alarm przeciwwłamaniowy,gaśnice4, hydrant 1</t>
  </si>
  <si>
    <t>Osiek n.Not. Ul. Bohaterów 28</t>
  </si>
  <si>
    <t>cegła glina trzcina</t>
  </si>
  <si>
    <t>drewno</t>
  </si>
  <si>
    <t>drewno ,dachówka</t>
  </si>
  <si>
    <t>pokrycie dachowe-17.380,instalacji elektrycznej -11.371 ,elewacja-25.258  wymiana drzwi frontowych -4.000, remont wc dla personelu - 9.000</t>
  </si>
  <si>
    <t>gaśnice1,hydrant1</t>
  </si>
  <si>
    <t>Bąkowo 9</t>
  </si>
  <si>
    <t>do wymiany</t>
  </si>
  <si>
    <t>* wartość odtworzeniowa ustalona przez Zamawiającego</t>
  </si>
  <si>
    <t>SUMA OGÓŁEM:</t>
  </si>
  <si>
    <t>Tabela nr 3 - Wykaz sprzętu elektronicznego w Gminie Wyrzysk</t>
  </si>
  <si>
    <r>
      <rPr>
        <b/>
        <i/>
        <sz val="10"/>
        <rFont val="Arial"/>
        <family val="2"/>
      </rPr>
      <t xml:space="preserve">Wykaz sprzętu elektronicznego </t>
    </r>
    <r>
      <rPr>
        <b/>
        <i/>
        <u val="single"/>
        <sz val="10"/>
        <rFont val="Arial"/>
        <family val="2"/>
      </rPr>
      <t>stacjonarnego</t>
    </r>
  </si>
  <si>
    <t>Lp.</t>
  </si>
  <si>
    <t xml:space="preserve">Nazwa  </t>
  </si>
  <si>
    <t>Rok produkcji</t>
  </si>
  <si>
    <t>Wartość księgowa brutto</t>
  </si>
  <si>
    <t>Stacja komputerowa</t>
  </si>
  <si>
    <t>Urządzenie wielofunkcyjne</t>
  </si>
  <si>
    <t>Dysk twardy sieciowy</t>
  </si>
  <si>
    <t>Monitor LCD 22</t>
  </si>
  <si>
    <t>Drukarka etykiet Zebra</t>
  </si>
  <si>
    <t>Monitor LCD Asus</t>
  </si>
  <si>
    <t>Stacja komputerowa DELL</t>
  </si>
  <si>
    <t>Stacja komputerowa HP PRO</t>
  </si>
  <si>
    <t>Drukarka HP LJ</t>
  </si>
  <si>
    <t>HP Color Laserjet</t>
  </si>
  <si>
    <t>Komputer HP Win 7</t>
  </si>
  <si>
    <t>Drukarka Laserowa HP</t>
  </si>
  <si>
    <t>Dysk zewnętrzny</t>
  </si>
  <si>
    <t>Notebook Lenovo Z50</t>
  </si>
  <si>
    <t>Drukarka Hp Pro8</t>
  </si>
  <si>
    <t>Drukarka Hp Pro6</t>
  </si>
  <si>
    <t>Drukarka HP M125a Toner</t>
  </si>
  <si>
    <t>ZESTAW KOMPUTEROWY</t>
  </si>
  <si>
    <t>ZESTAW KOMUPTEROWY</t>
  </si>
  <si>
    <t>Drukarka laserowa HP Pro M252n</t>
  </si>
  <si>
    <t>Dysk sieciowy 3TB</t>
  </si>
  <si>
    <t>Stacja komputerowa DELL VOSTRO</t>
  </si>
  <si>
    <t>Dysk twardy HDD</t>
  </si>
  <si>
    <t>Dysk HDD 500GB</t>
  </si>
  <si>
    <t>Monitor</t>
  </si>
  <si>
    <t>Zasilacz ATX</t>
  </si>
  <si>
    <t>KOMPUTER FR04820901</t>
  </si>
  <si>
    <t>Skaner SG0722614B</t>
  </si>
  <si>
    <t>UPS NB 003916009</t>
  </si>
  <si>
    <t>Monitor CN03446286</t>
  </si>
  <si>
    <t>Komputer 8422W45 LMDF7WT</t>
  </si>
  <si>
    <t>Modem AWIA Ecom</t>
  </si>
  <si>
    <t>Windows 2000 CAL</t>
  </si>
  <si>
    <t>Antena GSM/GPRS</t>
  </si>
  <si>
    <t>Drukarka FRHR703436</t>
  </si>
  <si>
    <t>UPS EVER DUO PRO</t>
  </si>
  <si>
    <t>Rejestrator czasu Pracy bibi-C24 Unique</t>
  </si>
  <si>
    <t>HP 280 G1 MT Business PC Win7 Pro</t>
  </si>
  <si>
    <t>HP CLJ MFP M477fdn</t>
  </si>
  <si>
    <t>AOC E2270SWHN</t>
  </si>
  <si>
    <t>DELL VOSTRO 3800 WIN 7 PRO</t>
  </si>
  <si>
    <t>Lestar MC-655</t>
  </si>
  <si>
    <t>Cyberoam 100ING</t>
  </si>
  <si>
    <t>Projektor – EPSON H722B</t>
  </si>
  <si>
    <t>Komputer AiO – LENOVO S40-40 z Windows 8.1 Pro</t>
  </si>
  <si>
    <t>Urządzenie wielofunkcyjne – HP LaserJet M477fdn</t>
  </si>
  <si>
    <t>Drukarka atramentowa – HP OfficeJet 202</t>
  </si>
  <si>
    <t>Serwer Fujitsu-Simens PY RX2540 M4 Win Ser 2016</t>
  </si>
  <si>
    <t>Drukarka atramentowa – HP PageWide Pro MFP 477dw</t>
  </si>
  <si>
    <t>Komputer AIO – Lenovo M810Z</t>
  </si>
  <si>
    <t>Urządzenie Wielofunkcyjne – HP PageWide 477</t>
  </si>
  <si>
    <t>Urządzenie UTM – ZyWALL USG310</t>
  </si>
  <si>
    <t>Dysk przenośny – MAXTOR 1TB 2,5”</t>
  </si>
  <si>
    <t>Kamera szybkoobrotowa (z urządzeniami do transmisji)</t>
  </si>
  <si>
    <t>System konferencyjny – JST (22 mikrofony)</t>
  </si>
  <si>
    <t>Tablety – Samsung (15 sztuk)</t>
  </si>
  <si>
    <t>Telewizor SAMSUNG QLED QE75Q6FN</t>
  </si>
  <si>
    <t>Ploter Canon MFP TM-300 L36ei</t>
  </si>
  <si>
    <t>Macierz dyskowa: QNAP TS-1283XU-RP-E2124</t>
  </si>
  <si>
    <t>Komputer AIO – Lenovo F0D2</t>
  </si>
  <si>
    <t xml:space="preserve">Urządzenie Wielofunkcyjne – HP </t>
  </si>
  <si>
    <t>Kserokopiarka – Konica Minolta</t>
  </si>
  <si>
    <t>2. Miejsko-Gminny Ośrodek Pomocy Społecznej w Wyrzysku</t>
  </si>
  <si>
    <t>komputer jednostka</t>
  </si>
  <si>
    <t>drukarka Kyocera</t>
  </si>
  <si>
    <t>dysk sieciowy</t>
  </si>
  <si>
    <t>komputer Dell 3459</t>
  </si>
  <si>
    <t>niszczarka Profi Ofice</t>
  </si>
  <si>
    <t xml:space="preserve">komputer Dell </t>
  </si>
  <si>
    <t>komputer Dell</t>
  </si>
  <si>
    <t>drukarka Brother</t>
  </si>
  <si>
    <t>niszczarka Bonsaii</t>
  </si>
  <si>
    <t>Klimatyzator</t>
  </si>
  <si>
    <t>Telewizor Philips</t>
  </si>
  <si>
    <t>Komputer Lenovo</t>
  </si>
  <si>
    <t>drukarka Oliwetti</t>
  </si>
  <si>
    <t>DRUKARKA HP LASER JET P1102</t>
  </si>
  <si>
    <t>26.07.2012</t>
  </si>
  <si>
    <t>KASA FISKALNA NOVITUS MAŁA PLUS E 2 SZT.</t>
  </si>
  <si>
    <t>29.10.2013</t>
  </si>
  <si>
    <t>KOPIARKA OLIVETTI D-COPIA 3513 MF</t>
  </si>
  <si>
    <t>11.09.2015</t>
  </si>
  <si>
    <t>DRUKARKA HP 2545</t>
  </si>
  <si>
    <t>07.07.2015</t>
  </si>
  <si>
    <t>x</t>
  </si>
  <si>
    <t>Zestaw komputerowy</t>
  </si>
  <si>
    <t>Niszczarka Domumentów</t>
  </si>
  <si>
    <t>Serwer ProLiant ML 10 Gen9</t>
  </si>
  <si>
    <t>UPS LUPUS 1600LCD</t>
  </si>
  <si>
    <t>Drukarka brother DCP 1622</t>
  </si>
  <si>
    <t>5. Samorządowa Admnistracja Placówek  w Wyrzysku</t>
  </si>
  <si>
    <t>KOMPUTER</t>
  </si>
  <si>
    <t>Kserokopiarki 2 szt (w użyczeniu)</t>
  </si>
  <si>
    <t xml:space="preserve">Drukarka atramentowa HP </t>
  </si>
  <si>
    <t>12 stacji komputerowych z monitorem i systemem operacyjnym</t>
  </si>
  <si>
    <t>Komputer 12 sztuk</t>
  </si>
  <si>
    <t>Projektor ACER P1173DLP</t>
  </si>
  <si>
    <t>drukarka HP</t>
  </si>
  <si>
    <t>projektor RICON i ekran</t>
  </si>
  <si>
    <t>projektor RICON z ekranem</t>
  </si>
  <si>
    <t>komputer DELL 7szt</t>
  </si>
  <si>
    <t>tablica interaktywna z projektorem krótkoogniskowym 2szt</t>
  </si>
  <si>
    <t>telewizor MANTA 42 led 2 szt.</t>
  </si>
  <si>
    <t>Sprzęt nagłaśniający do szkolnego radiowęzła (wzmacniacz-1 szt., kolumny głośnikowe- 2 szt., kolumny głosnikowe liniowe- 14 szt., tuba- 1 szt., mikrofon- 1 szt.)</t>
  </si>
  <si>
    <t>Switch PLANET FSD-803</t>
  </si>
  <si>
    <t>Kserokopiarka Olivetti - w uzyczeniu</t>
  </si>
  <si>
    <t>Tablica interaktywna wielodotykowa ceramiczna MyBoard 84</t>
  </si>
  <si>
    <t>Urzadzenie wielofunkcyjne Konica Minolta C227 - w użyczeniu</t>
  </si>
  <si>
    <t>Tablica interaktywna wraz z projektorem ultrakrótkoogniskowym i głośnikiem</t>
  </si>
  <si>
    <t>Kserokopiarka Konica Minolta - w użyczeniu</t>
  </si>
  <si>
    <t>Komputer Ali-in-one Win 8 Pro</t>
  </si>
  <si>
    <t>Kserokopiarka Office Jet 7612</t>
  </si>
  <si>
    <t>Telewizor HITACHI</t>
  </si>
  <si>
    <t>Niszczarka PROFIOFFICE</t>
  </si>
  <si>
    <t>tablica interaktywna</t>
  </si>
  <si>
    <t>Kserokopiarka Olivetti</t>
  </si>
  <si>
    <t xml:space="preserve">Led Samsung UE </t>
  </si>
  <si>
    <t>Niszczarka GENIE</t>
  </si>
  <si>
    <t>Urządzenie wielofunkcyjne - kserokopiarka KONICA Minolta C224, nr fabryczny A5C4021178704 - użyczenie</t>
  </si>
  <si>
    <t>Urządzenie wielofunkcyjne - kserokopiarka KONICA Minolta C284e - użyczenie</t>
  </si>
  <si>
    <t>Kserokopiarka OLIVETTI d-COPA 253MF plus, nr fabryczny V467304230 - użyczenie</t>
  </si>
  <si>
    <t>Kserokopiarka OLIVETTI d-COPA 253MF plus,  - użyczenie</t>
  </si>
  <si>
    <t xml:space="preserve">Telewizor 43 cali </t>
  </si>
  <si>
    <t>Tablica interaktywna QOMO</t>
  </si>
  <si>
    <t>Projektor VIVITEK</t>
  </si>
  <si>
    <t xml:space="preserve">Tablice interaktywna </t>
  </si>
  <si>
    <t>Tablica interaktywne, projektor ultraogniskowy, głośnik</t>
  </si>
  <si>
    <t xml:space="preserve">Tablica interaktywna </t>
  </si>
  <si>
    <t>Laminarka (przyroda)</t>
  </si>
  <si>
    <t>Drukarka laserowa</t>
  </si>
  <si>
    <t>Komputer typu Desktop -Windows 7</t>
  </si>
  <si>
    <t>Drukarka Canon</t>
  </si>
  <si>
    <t>Tablica interaktywna</t>
  </si>
  <si>
    <t>kopiarka Olivetti D -cop</t>
  </si>
  <si>
    <r>
      <rPr>
        <b/>
        <i/>
        <sz val="10"/>
        <rFont val="Arial"/>
        <family val="2"/>
      </rPr>
      <t xml:space="preserve">Wykaz sprzętu elektronicznego </t>
    </r>
    <r>
      <rPr>
        <b/>
        <i/>
        <u val="single"/>
        <sz val="10"/>
        <rFont val="Arial"/>
        <family val="2"/>
      </rPr>
      <t>przenośnego</t>
    </r>
    <r>
      <rPr>
        <b/>
        <i/>
        <sz val="10"/>
        <rFont val="Arial"/>
        <family val="2"/>
      </rPr>
      <t xml:space="preserve"> </t>
    </r>
  </si>
  <si>
    <t xml:space="preserve">Aparat fotograficzny + akumulator </t>
  </si>
  <si>
    <t>Tablet Lenovo</t>
  </si>
  <si>
    <t>Aparat fotograficzny Canon</t>
  </si>
  <si>
    <t>Dalmierz laserowy</t>
  </si>
  <si>
    <t>Aparat fotograficzny Canon z osprzętem</t>
  </si>
  <si>
    <t>zestaw nagłośnieniowy – kolumny, mikser, statywy, mikrofony, uchwyty kolumnowe – Dąbki</t>
  </si>
  <si>
    <t>nagłośnienie przenośne Dobrzyniewo</t>
  </si>
  <si>
    <t>telewizor Philips – Dobrzyniewo</t>
  </si>
  <si>
    <t>zestaw nagłaśniający IBIZA – Glesno</t>
  </si>
  <si>
    <t xml:space="preserve">sprzętu nagłaśniającego – Kolumny, mikser, mikrofony Falmierowo </t>
  </si>
  <si>
    <t>zestaw nagłaśniający kolumny, mikser, mikrofony, statywy, uchwyty kolumnowe – Kosztowo</t>
  </si>
  <si>
    <t xml:space="preserve">zestaw nagłaśniający – kolumny, mikser, mikrofony, statywy kolumnowe, Kościerzyn Wielki </t>
  </si>
  <si>
    <t>sprzęt nagłaśniający – kolumny, mikser, mikrofony, statyw kolumnowy -  Polanowo</t>
  </si>
  <si>
    <t>Kolektor Honeywell Dolphin</t>
  </si>
  <si>
    <t>2014</t>
  </si>
  <si>
    <t>Notebook Lenovo</t>
  </si>
  <si>
    <t>KOMPUTER PRZENOSNY NOTEBO</t>
  </si>
  <si>
    <t>Tablet Lenovo TAB S8-50L</t>
  </si>
  <si>
    <t>2015</t>
  </si>
  <si>
    <t>NOTEBOOK LENOVO B 70-80</t>
  </si>
  <si>
    <t>LENOVO Z51 WIN 7 PRO</t>
  </si>
  <si>
    <t>DELL VOSTRO 3558 WIN 7 PRO</t>
  </si>
  <si>
    <t>Projektor ACER P6600 DLP oraz ekran Optoma DE-3100EGA</t>
  </si>
  <si>
    <t>Notebook DELL i3 WinPro</t>
  </si>
  <si>
    <t>notebok Acer P-276-M</t>
  </si>
  <si>
    <t>notebook Dell</t>
  </si>
  <si>
    <t>notebook Kiano</t>
  </si>
  <si>
    <t>serwer</t>
  </si>
  <si>
    <t>notebook  Lenovo</t>
  </si>
  <si>
    <t>LAPTOP HP CQ57-313SW</t>
  </si>
  <si>
    <t>06.07.2012</t>
  </si>
  <si>
    <t>LAPTOP LENOVO Z70-80 i5-5200U 4GB 17,3 1TB GT 840M W8.1 80FG0085P</t>
  </si>
  <si>
    <t>01.09.2015</t>
  </si>
  <si>
    <t>LAPTOP LENOVO G50-70 i5-4210U 4GB 15,6 500GB INT W8.1 59-439788</t>
  </si>
  <si>
    <t>APARAT CYFROWY PANASONIC DMC-G7 1442</t>
  </si>
  <si>
    <t>25.05.2016</t>
  </si>
  <si>
    <t xml:space="preserve">ZESTAW NAGŁAŚNIAJĄCY </t>
  </si>
  <si>
    <t>19.11.2015</t>
  </si>
  <si>
    <t>IBIZA POWER 6 PORT B</t>
  </si>
  <si>
    <t>22.12.2015</t>
  </si>
  <si>
    <t xml:space="preserve">NAWIGACJA MIO SPIRIT 5400LM </t>
  </si>
  <si>
    <t>14.04.2016</t>
  </si>
  <si>
    <t>LAPTOP 17,3 Acer F5-771Gi5-7200U/16GB/240+1000/Win10 GT940MXFHD</t>
  </si>
  <si>
    <t>11.08.2017</t>
  </si>
  <si>
    <t>LAPTOP 15,6 Acer Aspire3i3-6006U/8GB/120+500/Win10FHD</t>
  </si>
  <si>
    <t>ROUTER WLAN 450mb TP-Link Archer C8</t>
  </si>
  <si>
    <t>17.08.2017</t>
  </si>
  <si>
    <t>DYSK ZEW. (Seagate) Backup Plus Slim 2TB czarny</t>
  </si>
  <si>
    <t>LISTWY ZASILAJĄCE SUPER SOLID LINE 8GN 2 SZT.</t>
  </si>
  <si>
    <t>DYSK ZEW. (Seagate) Backup Plus 2TB USB czarny</t>
  </si>
  <si>
    <t xml:space="preserve">DYSKI DO SERWERÓW 2 SZT. (Seagate IronWolf 2TB) 6Gb/s SATA, DYSKI SSD 1 SZT. (San Disk X400 128GB SATA3 , HUBY USB 1 SZT. (StarTech Przemysłowy HUB USB 3.0) </t>
  </si>
  <si>
    <t>20.12.2017</t>
  </si>
  <si>
    <t>DYSK SSD (San Disk 16GB z zainstalowanym i skonfigurowanym systemem Ubuntu 18.04 LTS)</t>
  </si>
  <si>
    <t>28.08.2018</t>
  </si>
  <si>
    <t xml:space="preserve">LISTWA ZASILAJĄCA (listwa przepięciowa SUPER SOLID LINE 5GN 2,5M srebrna) </t>
  </si>
  <si>
    <t>17.09.2018</t>
  </si>
  <si>
    <t>TELEFONY BEZPRZEWODOWE PANASONIC KX-TG6812 PDB</t>
  </si>
  <si>
    <t>09.11.2018</t>
  </si>
  <si>
    <t>APARAT TELEFONICZNY XIAOMI MI A2</t>
  </si>
  <si>
    <t>07.03.2019</t>
  </si>
  <si>
    <t>KOMPRESOR M-r</t>
  </si>
  <si>
    <t>18.04.2019</t>
  </si>
  <si>
    <t>Laptop LENOVO</t>
  </si>
  <si>
    <t xml:space="preserve">Radio CD Philips AZ 3831 </t>
  </si>
  <si>
    <t>Radio CD Philips AZ 780</t>
  </si>
  <si>
    <t xml:space="preserve">Mikser PMQ-2108 </t>
  </si>
  <si>
    <t>Kolumna estradowa Q1536</t>
  </si>
  <si>
    <t>Mikrofon Js 268v</t>
  </si>
  <si>
    <t>Kamera Samsung</t>
  </si>
  <si>
    <t>Waga elektroniczna ze wzrostomierzem</t>
  </si>
  <si>
    <t>Kolumna Sony  MHC-V11</t>
  </si>
  <si>
    <t>laptop nr 4</t>
  </si>
  <si>
    <t>radiomagnetofon GRUNDIG</t>
  </si>
  <si>
    <t>odtwarzacz DVD LG</t>
  </si>
  <si>
    <t>odtwarzacz DVD Philips</t>
  </si>
  <si>
    <t>kamera HDR Sony</t>
  </si>
  <si>
    <t>laptopy 10 szt.</t>
  </si>
  <si>
    <t>notebook</t>
  </si>
  <si>
    <t>telewizor LG</t>
  </si>
  <si>
    <t>radio CD</t>
  </si>
  <si>
    <t>laptop LENOVO</t>
  </si>
  <si>
    <t>aparat fotograficzny CANON</t>
  </si>
  <si>
    <t>radio Blaupunkt</t>
  </si>
  <si>
    <t>Dalmierz Stanley TLM 100</t>
  </si>
  <si>
    <t xml:space="preserve">Notebook Lenovo </t>
  </si>
  <si>
    <t>Projektor Multimedialny BenQ</t>
  </si>
  <si>
    <t>Radio CD</t>
  </si>
  <si>
    <t>Notebook ASUS</t>
  </si>
  <si>
    <t>Projektor krótkoogniskowy EPSON EB-520</t>
  </si>
  <si>
    <t>Projektor multimedialny BenQ</t>
  </si>
  <si>
    <t>Lenovo Mix 300 (6 szt.)</t>
  </si>
  <si>
    <t>Niszczarka Wallner FX 510CD</t>
  </si>
  <si>
    <t>Laptop - LENOVO</t>
  </si>
  <si>
    <t>Projektor PJ MX720 DLP 3500ANSI/13000:1/HDMI</t>
  </si>
  <si>
    <t xml:space="preserve">Lenovo Mix 300 </t>
  </si>
  <si>
    <t>Lenovo Mix 300 (10 szt.)</t>
  </si>
  <si>
    <t xml:space="preserve">Lenovo Mix 300 (4 szt.) </t>
  </si>
  <si>
    <t>Notebook Asus Windows 10 (5 szt.)</t>
  </si>
  <si>
    <t>Lenovo</t>
  </si>
  <si>
    <t>Komputer przenosny DELL</t>
  </si>
  <si>
    <t>Projektor Multimedialny BENQ</t>
  </si>
  <si>
    <t>Dysk przenośny</t>
  </si>
  <si>
    <t>Radio CD Philips 5 szt</t>
  </si>
  <si>
    <t>Wieża Samsung</t>
  </si>
  <si>
    <t>Radio Eltra</t>
  </si>
  <si>
    <t>Telefon Panasonic</t>
  </si>
  <si>
    <t>Radio CD Philips AZ 780/12</t>
  </si>
  <si>
    <t>Radio CD ELTRA cd 36 usb</t>
  </si>
  <si>
    <t>Radio  CD PHILIPS AZ 780/12</t>
  </si>
  <si>
    <t>Mini wieża BLAUPUNKT MS 8BK</t>
  </si>
  <si>
    <t>Radio CD BLAUPUNKT BB12BK</t>
  </si>
  <si>
    <t>Rzutnik LED PROJECTOR Lcd image system</t>
  </si>
  <si>
    <t>Rzutnik EPSON EH TW 480</t>
  </si>
  <si>
    <t>Szlifierka kątowa</t>
  </si>
  <si>
    <t>Modeno wkrętarka</t>
  </si>
  <si>
    <t>Notebook Asus</t>
  </si>
  <si>
    <t>Aparat cyfrowy NIKON A10 czarny</t>
  </si>
  <si>
    <t xml:space="preserve">Laptop KHPNOT15-F271 HP 15-F271 </t>
  </si>
  <si>
    <t>Laptop KHPENOT15AY039 HP 15-AY039 Silver  5szt</t>
  </si>
  <si>
    <t>Tablet TAB_NAVITEL_T500 6 szt</t>
  </si>
  <si>
    <t xml:space="preserve">Projektor BenQMW 529 DLP, 3300 ANSI </t>
  </si>
  <si>
    <t>Tablet TAB_NAVITEL_T500 16 szt</t>
  </si>
  <si>
    <t>Laptop ASUS</t>
  </si>
  <si>
    <t>Robot interaktywny OZOBOT</t>
  </si>
  <si>
    <t>Projektor multimedialny EPSON EB-X05</t>
  </si>
  <si>
    <t xml:space="preserve">Projektor multimedialny </t>
  </si>
  <si>
    <t>Dysk zewnętrzny do monitoringu 4 TB</t>
  </si>
  <si>
    <t>Projektor BENQ</t>
  </si>
  <si>
    <t xml:space="preserve">Projektor ACER </t>
  </si>
  <si>
    <t>Projektor ART. WXGA LED-Z 300</t>
  </si>
  <si>
    <t>Komputer DellE6420/Win7</t>
  </si>
  <si>
    <t>Komputer LENOVO 510 S</t>
  </si>
  <si>
    <t>Projektor OPTIMA</t>
  </si>
  <si>
    <t>Ramanaud Manta</t>
  </si>
  <si>
    <t>Wykaz monitoringu wizyjnego</t>
  </si>
  <si>
    <t xml:space="preserve">System monitoringu miejskiego </t>
  </si>
  <si>
    <t>Fotopułapka z osprzętem (na zewnątrz)</t>
  </si>
  <si>
    <t>Kamera stacjonarna</t>
  </si>
  <si>
    <t xml:space="preserve">Kamery zainstalowane na zewnątrz boiska "Orlik 2012" w Wyrzysku w ilości 6 szt. wraz z zasilaczem UPS </t>
  </si>
  <si>
    <t>Alarm i Monitoring BCS</t>
  </si>
  <si>
    <t>kamera megapixelowa- wewnątrz</t>
  </si>
  <si>
    <t>Kamera do monitoringu</t>
  </si>
  <si>
    <t>Kamery zewnętrzne</t>
  </si>
  <si>
    <t>1 kamera wewnętrzna, 1 kamera zewnętrzna</t>
  </si>
  <si>
    <t>monitor, przewód, switch, kamera wandaloodporna, uchwyt do kamery</t>
  </si>
  <si>
    <t>Razem sprzęt stacjonarny</t>
  </si>
  <si>
    <t>Razem sprzęt przenośny</t>
  </si>
  <si>
    <t>Razem monitoring wizyjny</t>
  </si>
  <si>
    <t>Tabela nr 4</t>
  </si>
  <si>
    <t>INFORMACJA O MAJĄTKU TRWAŁYM</t>
  </si>
  <si>
    <t>Jednostka</t>
  </si>
  <si>
    <t>Środki trwałe i inne (grupa od III do VIII, grupa 013, grupa 014)</t>
  </si>
  <si>
    <t>w tym: zbiory bibioteczne (grupa 014)</t>
  </si>
  <si>
    <t>w tym: mienie w przechowaniu na podstawie umowy najmu, dzierżawy, użytkowania itp..</t>
  </si>
  <si>
    <t>UWAGI</t>
  </si>
  <si>
    <t>W środkach trwałych znajduja się namioty rozkładane okrsowo na terenie Gminy Wyrzysk</t>
  </si>
  <si>
    <t>Miejsko-Gminny Ośrodek Pomocy Społecznej w Wyrzysku</t>
  </si>
  <si>
    <t>Ośrodek Sportu i Rekreacji w Wyrzysku</t>
  </si>
  <si>
    <t>Samorządowa Administracja Placówek  w Wyrzysku</t>
  </si>
  <si>
    <t>Szkoła Podstawowa im. Stanislawa Staszica w Osieku n. Notecią</t>
  </si>
  <si>
    <t>Tabela nr 4a</t>
  </si>
  <si>
    <t>Wartość sprzętu pożarniczego w jednostkach OSP</t>
  </si>
  <si>
    <t>LP.</t>
  </si>
  <si>
    <t>Nazwa OSP</t>
  </si>
  <si>
    <t>Sprzęt pożarniczy w księgach inwentarzowych Urzędu</t>
  </si>
  <si>
    <t>Sprzęt zakupiony z własnych środków finansowych i otrzymanych dotacji</t>
  </si>
  <si>
    <t>Osiek nad Notecią</t>
  </si>
  <si>
    <t>Wyrzysk</t>
  </si>
  <si>
    <t>ogółem</t>
  </si>
  <si>
    <t>Tabela nr 5</t>
  </si>
  <si>
    <t>WYKAZ LOKALIZACJI, W KTÓRYCH PROWADZONA JEST DZIAŁALNOŚĆ ORAZ LOKALIZACJI, GDZIE ZNAJDUJE SIĘ MIENIE NALEŻĄCE DO JEDNOSTEK GMINY WYRZYSK (nie wykazane w załączniku nr 1 - poniższy wykaz nie musi być pełnym wykazem lokalizacji)</t>
  </si>
  <si>
    <t>Lokalizacja (adres)</t>
  </si>
  <si>
    <t>Zabezpieczenia (znane zabezpieczenia p-poż i przeciw kradzieżowe)</t>
  </si>
  <si>
    <t>Klub Kalina Glesno - lokal w piwnicy, Glesno 20, 89-300 Wyrzysk</t>
  </si>
  <si>
    <t>gaśnice, urządzenia alarmowe</t>
  </si>
  <si>
    <t>Szkoła Podstawowa w Rudzie - lokal na świetlicę, Ruda 4, 89-300  Wyrzysk</t>
  </si>
  <si>
    <t>Parafia w Żelaźnie - lokal na świetlicę, Żelazno</t>
  </si>
  <si>
    <t xml:space="preserve">gaśnice, </t>
  </si>
  <si>
    <t>świetlica w Wyrzysku</t>
  </si>
  <si>
    <t>gaśnica, alarm,kraty w oknach</t>
  </si>
  <si>
    <t>świetlica w Osieku</t>
  </si>
  <si>
    <t>gaśnica, I piętro</t>
  </si>
  <si>
    <t>BIURO OSIR (Plac Wojska Polskiego 19 89-300 Wyrzysk)</t>
  </si>
  <si>
    <t>GAŚNICA, ZAMKI W DRZWIACH</t>
  </si>
  <si>
    <t>kraty na oknach piwnica i parter, alarm, gaśnice szt. 4</t>
  </si>
  <si>
    <t>alarm, monitoring</t>
  </si>
  <si>
    <t>przeciwożarowe - 4 gaśnice</t>
  </si>
  <si>
    <t>przeciwkradzieżowe - brak</t>
  </si>
  <si>
    <t>boisko rekreacyjno-sportowe nr działki 523/1, ul. Parkowa 8</t>
  </si>
  <si>
    <t>monitoring, 23 483,00</t>
  </si>
  <si>
    <t>Oddział przedszkolny w budynku Szkoły Podstawowej w Wyrzysku, ul. Parkowa 8</t>
  </si>
  <si>
    <t>Tabela nr 6 - wykaz dróg w Gminie Wyrzysk</t>
  </si>
  <si>
    <t xml:space="preserve">ZESTAWIENIE KM DRÓG </t>
  </si>
  <si>
    <t>Droga</t>
  </si>
  <si>
    <t>Rodzaj bloku</t>
  </si>
  <si>
    <t>Długość odcinka w m</t>
  </si>
  <si>
    <t>129303P</t>
  </si>
  <si>
    <t>N1</t>
  </si>
  <si>
    <t>129303SP</t>
  </si>
  <si>
    <t>N2</t>
  </si>
  <si>
    <t>129303TP</t>
  </si>
  <si>
    <t>N3</t>
  </si>
  <si>
    <t>129305P</t>
  </si>
  <si>
    <t>N4S</t>
  </si>
  <si>
    <t>129306P</t>
  </si>
  <si>
    <t>N4</t>
  </si>
  <si>
    <t>129307P</t>
  </si>
  <si>
    <t>N5</t>
  </si>
  <si>
    <t>129308P</t>
  </si>
  <si>
    <t>N6</t>
  </si>
  <si>
    <t>129309P</t>
  </si>
  <si>
    <t>N7</t>
  </si>
  <si>
    <t>129310P</t>
  </si>
  <si>
    <t>N8</t>
  </si>
  <si>
    <t>129311P</t>
  </si>
  <si>
    <t>N9</t>
  </si>
  <si>
    <t>129312P</t>
  </si>
  <si>
    <t>N10</t>
  </si>
  <si>
    <t>129312SP</t>
  </si>
  <si>
    <t>N11</t>
  </si>
  <si>
    <t>129313P</t>
  </si>
  <si>
    <t>Dz. nr 162/3</t>
  </si>
  <si>
    <t>m.Wyrzysk</t>
  </si>
  <si>
    <t>129314P</t>
  </si>
  <si>
    <t>Dz. nr 417/2</t>
  </si>
  <si>
    <t>129315P</t>
  </si>
  <si>
    <t>Dz. nr 136</t>
  </si>
  <si>
    <t>129316P</t>
  </si>
  <si>
    <t>Dz. nr 1140/9</t>
  </si>
  <si>
    <t>129317P</t>
  </si>
  <si>
    <t>Dz. nr 168/7 i 168/27</t>
  </si>
  <si>
    <t>129318P</t>
  </si>
  <si>
    <t>Dz. nr 488/20</t>
  </si>
  <si>
    <t>129318SP</t>
  </si>
  <si>
    <t>Dz. nr 295</t>
  </si>
  <si>
    <t>129318TP</t>
  </si>
  <si>
    <t>Dz. nr 284</t>
  </si>
  <si>
    <t>129318WP</t>
  </si>
  <si>
    <t>Dz. nr 260</t>
  </si>
  <si>
    <t>129319P</t>
  </si>
  <si>
    <t>Dz. nr 374 i 375</t>
  </si>
  <si>
    <t>129320P</t>
  </si>
  <si>
    <t>Dz. nr 393</t>
  </si>
  <si>
    <t>129321P</t>
  </si>
  <si>
    <t>Dz. nr 214</t>
  </si>
  <si>
    <t>129322P</t>
  </si>
  <si>
    <t>Dz. nr 707</t>
  </si>
  <si>
    <t>129323P</t>
  </si>
  <si>
    <t>Dz. nr 430</t>
  </si>
  <si>
    <t>129324P</t>
  </si>
  <si>
    <t>Dz. nr 655/1</t>
  </si>
  <si>
    <t>129325P</t>
  </si>
  <si>
    <t>Dz. nr 85/1, 86/1, 86/15 i 1504/2</t>
  </si>
  <si>
    <t>129326P</t>
  </si>
  <si>
    <t>Dz. nr 824/80 i 824/81</t>
  </si>
  <si>
    <t>129326SP</t>
  </si>
  <si>
    <t>Dz. nr 1370</t>
  </si>
  <si>
    <t>129326TP</t>
  </si>
  <si>
    <t>Dz. nr 1374</t>
  </si>
  <si>
    <t>129326UP</t>
  </si>
  <si>
    <t>Dz. nr 1369</t>
  </si>
  <si>
    <t>129326VP</t>
  </si>
  <si>
    <t>Dz. nr 602</t>
  </si>
  <si>
    <t>129327P</t>
  </si>
  <si>
    <t>Dz. nr 489</t>
  </si>
  <si>
    <t>129328P</t>
  </si>
  <si>
    <t>Dz. nr 831</t>
  </si>
  <si>
    <t>129328SP</t>
  </si>
  <si>
    <t>Dz. nr 836/5 i 836/8</t>
  </si>
  <si>
    <t>129329P</t>
  </si>
  <si>
    <t>Dz. nr 840/10</t>
  </si>
  <si>
    <t>129330P</t>
  </si>
  <si>
    <t>Dz. nr 545</t>
  </si>
  <si>
    <t>Dz. nr 385</t>
  </si>
  <si>
    <t>129331P</t>
  </si>
  <si>
    <t>Dz. nr 384</t>
  </si>
  <si>
    <t>Dz. nr 1212/2</t>
  </si>
  <si>
    <t>129332P</t>
  </si>
  <si>
    <t>Dz. nr 437/1, 441/1 i 442/1</t>
  </si>
  <si>
    <t>Dz. nr 6/32</t>
  </si>
  <si>
    <t>129333P</t>
  </si>
  <si>
    <t>Dz. nr 6/33</t>
  </si>
  <si>
    <t>129334P</t>
  </si>
  <si>
    <t>Dz. nr 6/37</t>
  </si>
  <si>
    <t>129334SP</t>
  </si>
  <si>
    <t>Dz. nr 6/34</t>
  </si>
  <si>
    <t>129335P</t>
  </si>
  <si>
    <t>Dz. nr 6/35</t>
  </si>
  <si>
    <t>129336P</t>
  </si>
  <si>
    <t>Dz. nr 6/36</t>
  </si>
  <si>
    <t>129337P</t>
  </si>
  <si>
    <t>Dz. nr 6/7</t>
  </si>
  <si>
    <t>129338P</t>
  </si>
  <si>
    <t>Dz. nr 6/30</t>
  </si>
  <si>
    <t>129339P</t>
  </si>
  <si>
    <t>Dz. nr 6/31</t>
  </si>
  <si>
    <t>129340P</t>
  </si>
  <si>
    <t>Dz. nr 6/43</t>
  </si>
  <si>
    <t>129340SP</t>
  </si>
  <si>
    <t>Dz. nr 43</t>
  </si>
  <si>
    <t>129341P</t>
  </si>
  <si>
    <t>Dz. nr 45/1</t>
  </si>
  <si>
    <t>129342P</t>
  </si>
  <si>
    <t>Dz. nr 6</t>
  </si>
  <si>
    <t>Nowe Bielawy</t>
  </si>
  <si>
    <t>129343P</t>
  </si>
  <si>
    <t>Dz. nr 84/1</t>
  </si>
  <si>
    <t>129344P</t>
  </si>
  <si>
    <t>Dz. nr 84/2</t>
  </si>
  <si>
    <t>129345P</t>
  </si>
  <si>
    <t>Dz. nr 28</t>
  </si>
  <si>
    <t>129346P</t>
  </si>
  <si>
    <t>Dz. nr 1/39</t>
  </si>
  <si>
    <t>129346SP</t>
  </si>
  <si>
    <t>Dz. nr 104/11</t>
  </si>
  <si>
    <t>129347P</t>
  </si>
  <si>
    <t>Dz. nr 200 dr w kierunku kościoła</t>
  </si>
  <si>
    <t>129348P</t>
  </si>
  <si>
    <t>Dz. nr 230</t>
  </si>
  <si>
    <t>129349P</t>
  </si>
  <si>
    <t>129350P</t>
  </si>
  <si>
    <t>129351P</t>
  </si>
  <si>
    <t>129352P</t>
  </si>
  <si>
    <t>129353P</t>
  </si>
  <si>
    <t>129354P</t>
  </si>
  <si>
    <t>129355P</t>
  </si>
  <si>
    <t>129356P</t>
  </si>
  <si>
    <t>129357P</t>
  </si>
  <si>
    <t>129358P</t>
  </si>
  <si>
    <t>129359P</t>
  </si>
  <si>
    <t>129360P</t>
  </si>
  <si>
    <t>129361P</t>
  </si>
  <si>
    <t>129362P</t>
  </si>
  <si>
    <t>129363P</t>
  </si>
  <si>
    <t>129364P</t>
  </si>
  <si>
    <t>129364SP</t>
  </si>
  <si>
    <t>129364TP</t>
  </si>
  <si>
    <t>129365P</t>
  </si>
  <si>
    <t>129366P</t>
  </si>
  <si>
    <t>129367P</t>
  </si>
  <si>
    <t>129368P</t>
  </si>
  <si>
    <t>129369P</t>
  </si>
  <si>
    <t>129370P</t>
  </si>
  <si>
    <t>129371P</t>
  </si>
  <si>
    <t>129372P</t>
  </si>
  <si>
    <t>129373P</t>
  </si>
  <si>
    <t>129374P</t>
  </si>
  <si>
    <t>129375P</t>
  </si>
  <si>
    <t>129376P</t>
  </si>
  <si>
    <t>129377P</t>
  </si>
  <si>
    <t>129378P</t>
  </si>
  <si>
    <t>129379P</t>
  </si>
  <si>
    <t>129380P</t>
  </si>
  <si>
    <t>129381P</t>
  </si>
  <si>
    <t>129382P</t>
  </si>
  <si>
    <t>129383P</t>
  </si>
  <si>
    <t>129384P</t>
  </si>
  <si>
    <t>129385P</t>
  </si>
  <si>
    <t>129386P</t>
  </si>
  <si>
    <t>129387P</t>
  </si>
  <si>
    <t>129388P</t>
  </si>
  <si>
    <t>129389P</t>
  </si>
  <si>
    <t>129390P</t>
  </si>
  <si>
    <t>129391P</t>
  </si>
  <si>
    <t>129392P</t>
  </si>
  <si>
    <t>129393P</t>
  </si>
  <si>
    <t>129394P</t>
  </si>
  <si>
    <t>129395P</t>
  </si>
  <si>
    <t>129396P</t>
  </si>
  <si>
    <t>129397P</t>
  </si>
  <si>
    <t>129398P</t>
  </si>
  <si>
    <t>129399P</t>
  </si>
  <si>
    <t>129400P</t>
  </si>
  <si>
    <t>129401P</t>
  </si>
  <si>
    <t>129402P</t>
  </si>
  <si>
    <t>129403P</t>
  </si>
  <si>
    <t>129404P</t>
  </si>
  <si>
    <t>129404SP</t>
  </si>
  <si>
    <t>129405P</t>
  </si>
  <si>
    <t>129406P</t>
  </si>
  <si>
    <t>129406SP</t>
  </si>
  <si>
    <t>129407P</t>
  </si>
  <si>
    <t>129408P</t>
  </si>
  <si>
    <t>129409P</t>
  </si>
  <si>
    <t>129410P</t>
  </si>
  <si>
    <t>129411P</t>
  </si>
  <si>
    <t>129412P</t>
  </si>
  <si>
    <t>129413P</t>
  </si>
  <si>
    <t>129413SP</t>
  </si>
  <si>
    <t>129414P</t>
  </si>
  <si>
    <t>129415P</t>
  </si>
  <si>
    <t>129416P</t>
  </si>
  <si>
    <t>129417P</t>
  </si>
  <si>
    <t>129418P</t>
  </si>
  <si>
    <t>129418SP</t>
  </si>
  <si>
    <t>129419P</t>
  </si>
  <si>
    <t>129420P</t>
  </si>
  <si>
    <t>Dł. publicznych:</t>
  </si>
  <si>
    <t>Dł. niepublicznych:</t>
  </si>
  <si>
    <t>Razem:</t>
  </si>
  <si>
    <t>Tabela nr 7 - Wykaz pojazdów w Gminie Wyrzysk</t>
  </si>
  <si>
    <t>Ubezpieczony /właściciel</t>
  </si>
  <si>
    <t>Marka</t>
  </si>
  <si>
    <t>Typ, model</t>
  </si>
  <si>
    <t>Nr podw./ nadw.</t>
  </si>
  <si>
    <t>Nr rej.</t>
  </si>
  <si>
    <t>Rodzaj         (osobowy/ ciężarowy/ specjalny)</t>
  </si>
  <si>
    <t>Poj.</t>
  </si>
  <si>
    <t>Rok prod.</t>
  </si>
  <si>
    <t>Data I rejestracji</t>
  </si>
  <si>
    <t>Ilość miejsc</t>
  </si>
  <si>
    <t>Ładowność</t>
  </si>
  <si>
    <t>Dopuszczalna masa całkowita</t>
  </si>
  <si>
    <t>Zabezpieczenia przeciwkradzieżowe</t>
  </si>
  <si>
    <t>Suma ubezpieczenia z wyposażeniem (z VAT) - w pierwszym roku ubezpieczenia</t>
  </si>
  <si>
    <t>Okres ubezpieczenia OC i NW - 3 letni</t>
  </si>
  <si>
    <t>Okres ubezpieczenia AC i KR - 3 letni</t>
  </si>
  <si>
    <t>Ryzyka podlegające ubezpieczeniu w danym pojeździe (wybrane ryzyka zaznaczone X)</t>
  </si>
  <si>
    <t>Od</t>
  </si>
  <si>
    <t>Do</t>
  </si>
  <si>
    <t>OC</t>
  </si>
  <si>
    <t>NW</t>
  </si>
  <si>
    <t>AC/KR</t>
  </si>
  <si>
    <t>ASS</t>
  </si>
  <si>
    <t>OSP w Osieku nad Notecią</t>
  </si>
  <si>
    <t>FORD</t>
  </si>
  <si>
    <t>FNb6 TRANSIT</t>
  </si>
  <si>
    <t>WF0NXXTTFNDK72053</t>
  </si>
  <si>
    <t>PP6393F</t>
  </si>
  <si>
    <t>samochód specjalny pożarniczy</t>
  </si>
  <si>
    <t>16.10.2014</t>
  </si>
  <si>
    <t>26.09.2020</t>
  </si>
  <si>
    <t>25.09.2023</t>
  </si>
  <si>
    <t>X</t>
  </si>
  <si>
    <t>STAR</t>
  </si>
  <si>
    <t>A200</t>
  </si>
  <si>
    <t>PP7470A</t>
  </si>
  <si>
    <t>14.02.1990</t>
  </si>
  <si>
    <t>01.01.2020</t>
  </si>
  <si>
    <t>31.12.2022</t>
  </si>
  <si>
    <t>MAN</t>
  </si>
  <si>
    <t>TGM13.280</t>
  </si>
  <si>
    <t>WMAN36ZZ7AY240038</t>
  </si>
  <si>
    <t>PP88558</t>
  </si>
  <si>
    <t>30.10.2009</t>
  </si>
  <si>
    <t>26.10.2020</t>
  </si>
  <si>
    <t>25.10.2023</t>
  </si>
  <si>
    <t>Gmina Wyrzysk</t>
  </si>
  <si>
    <t>PRZYCZEPKA LEKKA</t>
  </si>
  <si>
    <t>THULE/A01</t>
  </si>
  <si>
    <t>UH200A012EP491965</t>
  </si>
  <si>
    <t>PP9088F</t>
  </si>
  <si>
    <t>przyczepa lekka</t>
  </si>
  <si>
    <t>10.03.2015</t>
  </si>
  <si>
    <t>10.03.2020</t>
  </si>
  <si>
    <t>09.03.2023</t>
  </si>
  <si>
    <t>FS LUBLIN ŻUK</t>
  </si>
  <si>
    <t>A18H</t>
  </si>
  <si>
    <t>PP50525</t>
  </si>
  <si>
    <t>OSP w Gromadnie</t>
  </si>
  <si>
    <t>Tranist 100 2,5 D</t>
  </si>
  <si>
    <t>WFOLXXGGVLVM14610</t>
  </si>
  <si>
    <t>PP2499A</t>
  </si>
  <si>
    <t>02.06.1997/   17.03.2011</t>
  </si>
  <si>
    <t>09.02.2020</t>
  </si>
  <si>
    <t>08.02.2023</t>
  </si>
  <si>
    <t>A06</t>
  </si>
  <si>
    <t>PP00560</t>
  </si>
  <si>
    <t>01.10.1984/   05.04.2007</t>
  </si>
  <si>
    <t>25.04.2020</t>
  </si>
  <si>
    <t>24.04.2023</t>
  </si>
  <si>
    <t>OSP w Wyrzysku</t>
  </si>
  <si>
    <t>JELCZ</t>
  </si>
  <si>
    <t>SUJP422CCT0000168</t>
  </si>
  <si>
    <t>PP0637A</t>
  </si>
  <si>
    <t>07.01.1997/    28.12.2010</t>
  </si>
  <si>
    <t>200-PM 18P</t>
  </si>
  <si>
    <t>PP82665</t>
  </si>
  <si>
    <t>SAMOCHÓD CIĘŻAROWY</t>
  </si>
  <si>
    <t>07.12,1988/   20.04.2009</t>
  </si>
  <si>
    <t>PI1200432</t>
  </si>
  <si>
    <t>PP03073</t>
  </si>
  <si>
    <t>FNB6 TRANSIT DC 350 M</t>
  </si>
  <si>
    <t>PP99120</t>
  </si>
  <si>
    <t>27.10.2020</t>
  </si>
  <si>
    <t>26.10.2023</t>
  </si>
  <si>
    <t>SUL01811HT0582782</t>
  </si>
  <si>
    <t>PAN9295</t>
  </si>
  <si>
    <t>05.09.1996/   12.09.2005</t>
  </si>
  <si>
    <t>06.09.2020</t>
  </si>
  <si>
    <t>05.09.2023</t>
  </si>
  <si>
    <t>FSO WARSZAWA</t>
  </si>
  <si>
    <t>TRUCK DC1.6</t>
  </si>
  <si>
    <t>SUPBO6CEJVNO</t>
  </si>
  <si>
    <t>PAR1211</t>
  </si>
  <si>
    <t>27.08.1997</t>
  </si>
  <si>
    <t>28.08.2020</t>
  </si>
  <si>
    <t>27.08.2023</t>
  </si>
  <si>
    <t>Citroen</t>
  </si>
  <si>
    <t>Berlingo 1,6VTI 95 VITAMIN</t>
  </si>
  <si>
    <t>VF77J5FK0CJ752318</t>
  </si>
  <si>
    <t>PP9009C</t>
  </si>
  <si>
    <t>sam. osobowy – uprzywilejowany</t>
  </si>
  <si>
    <t>26.11.2012</t>
  </si>
  <si>
    <t>525 kg</t>
  </si>
  <si>
    <t>2000 kg</t>
  </si>
  <si>
    <t>blokada skrzyni biegów</t>
  </si>
  <si>
    <t>26.11.2020</t>
  </si>
  <si>
    <t>25.11.2023</t>
  </si>
  <si>
    <t xml:space="preserve">Volvo </t>
  </si>
  <si>
    <t>FL</t>
  </si>
  <si>
    <t>YV2T0Y1B9HZ110473</t>
  </si>
  <si>
    <t>PP 0925J</t>
  </si>
  <si>
    <t>07.12.2016</t>
  </si>
  <si>
    <t>16 000 kg</t>
  </si>
  <si>
    <t>07.12.2020</t>
  </si>
  <si>
    <t>06.12.2023</t>
  </si>
  <si>
    <t>Rydwan</t>
  </si>
  <si>
    <t>Euro C750</t>
  </si>
  <si>
    <t>SYBL20000J0000967</t>
  </si>
  <si>
    <t>PP 9423K</t>
  </si>
  <si>
    <t>28.01.2019</t>
  </si>
  <si>
    <t>750 kg</t>
  </si>
  <si>
    <t>29.01.2020</t>
  </si>
  <si>
    <t>28.01.2023</t>
  </si>
  <si>
    <t>Renault</t>
  </si>
  <si>
    <t>Mascott</t>
  </si>
  <si>
    <t>VF652AFA000059358</t>
  </si>
  <si>
    <t>PP 0242M</t>
  </si>
  <si>
    <t>16.01.2004</t>
  </si>
  <si>
    <t>6500 kg</t>
  </si>
  <si>
    <t>22.05.2020</t>
  </si>
  <si>
    <t>21.05.2023</t>
  </si>
  <si>
    <t>Ford</t>
  </si>
  <si>
    <t>Transit</t>
  </si>
  <si>
    <t>WF0VXXBDFV5D80748</t>
  </si>
  <si>
    <t>PP 5404M</t>
  </si>
  <si>
    <t>17.02.2006</t>
  </si>
  <si>
    <t>2600 kg</t>
  </si>
  <si>
    <t>21.01.2020</t>
  </si>
  <si>
    <t>20.01.2023</t>
  </si>
  <si>
    <t>OSiR w Wyrzysku</t>
  </si>
  <si>
    <t>VOLKSWAGEN</t>
  </si>
  <si>
    <t>T5 1.9 TDI</t>
  </si>
  <si>
    <t>WV1ZZZ7HZ7H113963</t>
  </si>
  <si>
    <t>PP3680H</t>
  </si>
  <si>
    <r>
      <rPr>
        <sz val="10"/>
        <rFont val="Arial"/>
        <family val="2"/>
      </rPr>
      <t>1896 CM</t>
    </r>
    <r>
      <rPr>
        <sz val="10"/>
        <rFont val="Calibri"/>
        <family val="2"/>
      </rPr>
      <t>³</t>
    </r>
  </si>
  <si>
    <t>12.05.2007</t>
  </si>
  <si>
    <t>2800 KG</t>
  </si>
  <si>
    <t>17.05.2020</t>
  </si>
  <si>
    <t>16.05.2023</t>
  </si>
  <si>
    <t>LADA WAZ</t>
  </si>
  <si>
    <t>NIVA 1,7 KA</t>
  </si>
  <si>
    <t>XTA212140W1374060</t>
  </si>
  <si>
    <t>PP3220F</t>
  </si>
  <si>
    <t>SAMOCHÓD OSOBOWY</t>
  </si>
  <si>
    <r>
      <rPr>
        <sz val="10"/>
        <rFont val="Arial"/>
        <family val="2"/>
      </rPr>
      <t>1696 CM</t>
    </r>
    <r>
      <rPr>
        <sz val="10"/>
        <rFont val="Calibri"/>
        <family val="2"/>
      </rPr>
      <t>³</t>
    </r>
  </si>
  <si>
    <t>14.07.1998</t>
  </si>
  <si>
    <t>1590 KG</t>
  </si>
  <si>
    <t>15.07.2020</t>
  </si>
  <si>
    <t>14.07.2023</t>
  </si>
  <si>
    <t>JGK w Wyrzysku</t>
  </si>
  <si>
    <t>Ford Transit</t>
  </si>
  <si>
    <t>WFOCXXTTFC4A15686</t>
  </si>
  <si>
    <t>PP 5464E</t>
  </si>
  <si>
    <t>samochód ciężarowy wywrotka</t>
  </si>
  <si>
    <t>12.08.2004</t>
  </si>
  <si>
    <t>01.08.2020</t>
  </si>
  <si>
    <t>31.07.2023</t>
  </si>
  <si>
    <t>03.02.2020</t>
  </si>
  <si>
    <t>02.02.2023</t>
  </si>
  <si>
    <t>Ciągnik</t>
  </si>
  <si>
    <t xml:space="preserve">LS typ J27 HST </t>
  </si>
  <si>
    <t>PP 992H</t>
  </si>
  <si>
    <t>Ciągnik rolniczy</t>
  </si>
  <si>
    <t>01.03.2016</t>
  </si>
  <si>
    <t>02.03.2020</t>
  </si>
  <si>
    <t>01.03.2023</t>
  </si>
  <si>
    <t>Metal Fach</t>
  </si>
  <si>
    <t>T736</t>
  </si>
  <si>
    <t>736111600181</t>
  </si>
  <si>
    <t>PP2490G</t>
  </si>
  <si>
    <t>przyczepa ciężarowa rolincza</t>
  </si>
  <si>
    <t>Piaggio</t>
  </si>
  <si>
    <t>S90</t>
  </si>
  <si>
    <t>ZAPS90PKW00001030</t>
  </si>
  <si>
    <t>PP 5926J</t>
  </si>
  <si>
    <t>ciężarowy</t>
  </si>
  <si>
    <t>30.12.2013</t>
  </si>
  <si>
    <t>09.01.2020</t>
  </si>
  <si>
    <t>08.01.2023</t>
  </si>
  <si>
    <t>MTZ Belarus</t>
  </si>
  <si>
    <t>PP 844K</t>
  </si>
  <si>
    <t>26.08.2016</t>
  </si>
  <si>
    <t>11.07.2020</t>
  </si>
  <si>
    <t>10.07.2023</t>
  </si>
  <si>
    <t>Przyczepa OPC-1</t>
  </si>
  <si>
    <t>PP45110</t>
  </si>
  <si>
    <t>przyczepa ciężarowa</t>
  </si>
  <si>
    <t>24.11.2020</t>
  </si>
  <si>
    <t>23.11.2023</t>
  </si>
  <si>
    <t>5. Samorządowa Administracja Placówek w Wyrzysku</t>
  </si>
  <si>
    <t>Jelcz</t>
  </si>
  <si>
    <t>L090M</t>
  </si>
  <si>
    <t>SUJ09010010000272</t>
  </si>
  <si>
    <t>PP13481</t>
  </si>
  <si>
    <t>AUTOBUS</t>
  </si>
  <si>
    <t>05.10.2001</t>
  </si>
  <si>
    <t>42+1 siedzące                                12 stojących</t>
  </si>
  <si>
    <t>12 000 kg</t>
  </si>
  <si>
    <t>Zamek w drzwiach</t>
  </si>
  <si>
    <t>22.09.2020</t>
  </si>
  <si>
    <t>21.09.2023</t>
  </si>
  <si>
    <t>Mercedes Benz</t>
  </si>
  <si>
    <t>303   11R</t>
  </si>
  <si>
    <t>WDB30012113057396</t>
  </si>
  <si>
    <t>PP66733</t>
  </si>
  <si>
    <t xml:space="preserve">AUTOBUS </t>
  </si>
  <si>
    <t>02.10.2007 (w kraju)</t>
  </si>
  <si>
    <t>12400 kg</t>
  </si>
  <si>
    <t>Zamek w drzwiach, immobiliser</t>
  </si>
  <si>
    <t>05.11.2020</t>
  </si>
  <si>
    <t>04.11.2023</t>
  </si>
  <si>
    <t xml:space="preserve">Tabela nr 8 - Szkodowość </t>
  </si>
  <si>
    <t>Informacje o szkodach za okres od 01.01.2016 do 01.10.2019</t>
  </si>
  <si>
    <t>Rok</t>
  </si>
  <si>
    <t>Liczba szkód</t>
  </si>
  <si>
    <t>Suma wypłaconych odszkodowań</t>
  </si>
  <si>
    <t>Rezerwa</t>
  </si>
  <si>
    <t>Krótki opis szkód</t>
  </si>
  <si>
    <t>Szkody komunikacyjne</t>
  </si>
  <si>
    <t>OC p.p.m</t>
  </si>
  <si>
    <t>Brak szkód</t>
  </si>
  <si>
    <t>AC</t>
  </si>
  <si>
    <t>Uszkodzenie pojazdu</t>
  </si>
  <si>
    <t>Ubezpieczenie następstw nieszczęśliwych wypadków członków OSP</t>
  </si>
  <si>
    <t>Ubezpieczenie mienia od ognia i innych zdarzeń losowych</t>
  </si>
  <si>
    <t>Wandalizm/dewastacja</t>
  </si>
  <si>
    <t>Szkoda powstała w wyniku akcji ratowniczej</t>
  </si>
  <si>
    <t>Deszcz nawalny</t>
  </si>
  <si>
    <t>Zalanie pomieszczeń w wyniku pęknięcia przewodu elastycznego zasilającego bojler w toalecie na parterze szkoły.</t>
  </si>
  <si>
    <t>Zniszczenie skrzyni na piasek wskutek jej podpalenia przez nieznanych sprawców</t>
  </si>
  <si>
    <t>Uszkodzenie wentylatora oddymiającego Kobra  H34 podczas działań gaśniczych.</t>
  </si>
  <si>
    <t>W wyniku przecieku wody przez dach zalaniu uległ budynek OSP.</t>
  </si>
  <si>
    <t>Zalanie pomieszczeń świetlicy środowiskowej  w wyniku peknięcia rury w pomieszczeniu nad świetlicą.</t>
  </si>
  <si>
    <t>Zalanie stropu w pomieszczeniach szkoły wskutek uszkodzenia łączeń pokrycia dachowego przez silne porywy wiatru i intensywne opady deszczu.</t>
  </si>
  <si>
    <t>Zalanie pomieszczeń szkoły wskutek uszkodzenia pokrycia dachowego przez silne porywy wiatru i intensywne opady deszczu.</t>
  </si>
  <si>
    <t>Zniszczenie 3 szt. ławek i paleniska wskutek aktu wandalizmu dokonanego przez nieznanych sprawców</t>
  </si>
  <si>
    <t>Uszkodzenie ławek jednego z sektorów Amfitertu w wyniku złamania się drzewa podczas silnych wiatrów.</t>
  </si>
  <si>
    <t>Ubezpieczenie mienia od kradzieży</t>
  </si>
  <si>
    <t>Kradzież przenośnego urządzenia -  kamery "Fotopułapki" przez nieznanych sprawców</t>
  </si>
  <si>
    <t>Ubezpieczenie szyb</t>
  </si>
  <si>
    <t>Wybicie szyby w gablocie informacyjnej przez nieznanych sprawców.</t>
  </si>
  <si>
    <t>Uszkodzenie szyby prawdopodobnie przez kamień.</t>
  </si>
  <si>
    <t>Ubezpieczenie Odpowiedzialności Cywilnej</t>
  </si>
  <si>
    <t>Uszkodzenie mienia</t>
  </si>
  <si>
    <t>Uszkodzenie pojazdu na drodze wskutek najechania na ubytek w nawierzchni drogi</t>
  </si>
  <si>
    <t>Uszkodzenie szyby w pojeździe prawdopodobnie wskutek uderzenia przez kamyk, który wyskoczył spod kosiarki podczas koszenia trawy</t>
  </si>
  <si>
    <t>Uszkodzenie pojazdu wskutek uderzenia kamieniem, który wypadł spod kosiarki podczas wykaszania traw na poboczu drogi.</t>
  </si>
  <si>
    <t>Uszkodzenie pojazdu wskutek najechania na ubytek w drodze.</t>
  </si>
  <si>
    <t>Uraz ciała powstały wskutek nierówności na chodniku.</t>
  </si>
  <si>
    <t>Zalanie sufitu i ściany  w kuchni i przyległym pokoju  w lokalu nr 1 budynku mieszkalnego wielorodzinnego w wyniku rozszczelnienia przewodu instalacji odpływowej od zlewozmywaka lokalu nr 7 (znajdującego się powyżej).</t>
  </si>
  <si>
    <t>Uszkodzenie pojazdu wskutek uderzenia kamieniemktóry wypadł  spod kosiarki podczas wykaszania traw.</t>
  </si>
  <si>
    <t>Zalanie lokalu mieszkalnego wskutek awarii instalacji wodnej.</t>
  </si>
  <si>
    <t>Uraz ciała powstały wskutek poślizgnięcia się na nierównym chodniku.</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</si>
</sst>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 [$zł-415];[Red]\-#,##0.00\ [$zł-415]"/>
    <numFmt numFmtId="167" formatCode="_-* #,##0.00\ [$zł-415]_-;\-* #,##0.00\ [$zł-415]_-;_-* \-??\ [$zł-415]_-;_-@_-"/>
    <numFmt numFmtId="168" formatCode="#,##0.00\ _z_ł"/>
    <numFmt numFmtId="169" formatCode="d/mm/yyyy"/>
  </numFmts>
  <fonts count="58">
    <font>
      <sz val="10"/>
      <name val="Arial"/>
      <family val="0"/>
    </font>
    <font>
      <u val="single"/>
      <sz val="10"/>
      <color indexed="12"/>
      <name val="Arial"/>
      <family val="2"/>
    </font>
    <font>
      <sz val="10"/>
      <name val="Arial CE"/>
      <family val="0"/>
    </font>
    <font>
      <sz val="11"/>
      <color indexed="8"/>
      <name val="Calibri"/>
      <family val="2"/>
    </font>
    <font>
      <b/>
      <sz val="10"/>
      <name val="Arial"/>
      <family val="2"/>
    </font>
    <font>
      <b/>
      <i/>
      <sz val="10"/>
      <name val="Arial"/>
      <family val="2"/>
    </font>
    <font>
      <sz val="10"/>
      <color indexed="10"/>
      <name val="Arial"/>
      <family val="2"/>
    </font>
    <font>
      <i/>
      <sz val="10"/>
      <color indexed="10"/>
      <name val="Arial"/>
      <family val="2"/>
    </font>
    <font>
      <i/>
      <sz val="10"/>
      <name val="Arial"/>
      <family val="2"/>
    </font>
    <font>
      <sz val="10"/>
      <name val="Arial1"/>
      <family val="0"/>
    </font>
    <font>
      <i/>
      <sz val="10"/>
      <name val="Arial1"/>
      <family val="0"/>
    </font>
    <font>
      <sz val="11"/>
      <name val="Arial"/>
      <family val="2"/>
    </font>
    <font>
      <b/>
      <sz val="10"/>
      <color indexed="10"/>
      <name val="Arial"/>
      <family val="2"/>
    </font>
    <font>
      <b/>
      <i/>
      <sz val="10"/>
      <color indexed="10"/>
      <name val="Arial"/>
      <family val="2"/>
    </font>
    <font>
      <b/>
      <i/>
      <u val="single"/>
      <sz val="10"/>
      <name val="Arial"/>
      <family val="2"/>
    </font>
    <font>
      <b/>
      <sz val="13"/>
      <name val="Arial"/>
      <family val="2"/>
    </font>
    <font>
      <b/>
      <i/>
      <sz val="11"/>
      <name val="Arial"/>
      <family val="2"/>
    </font>
    <font>
      <b/>
      <u val="single"/>
      <sz val="10"/>
      <name val="Arial"/>
      <family val="2"/>
    </font>
    <font>
      <b/>
      <sz val="12"/>
      <name val="Arial"/>
      <family val="2"/>
    </font>
    <font>
      <b/>
      <sz val="11"/>
      <name val="Arial"/>
      <family val="2"/>
    </font>
    <font>
      <b/>
      <sz val="14"/>
      <name val="Arial"/>
      <family val="2"/>
    </font>
    <font>
      <b/>
      <i/>
      <sz val="12"/>
      <name val="Arial"/>
      <family val="2"/>
    </font>
    <font>
      <sz val="18"/>
      <name val="Arial"/>
      <family val="2"/>
    </font>
    <font>
      <sz val="10"/>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ck">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2" fillId="0" borderId="0">
      <alignment/>
      <protection/>
    </xf>
    <xf numFmtId="0" fontId="0" fillId="0" borderId="0">
      <alignment/>
      <protection/>
    </xf>
    <xf numFmtId="0" fontId="3" fillId="0" borderId="0">
      <alignment/>
      <protection/>
    </xf>
    <xf numFmtId="0" fontId="52" fillId="27" borderId="1" applyNumberFormat="0" applyAlignment="0" applyProtection="0"/>
    <xf numFmtId="9" fontId="0"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Fill="1" applyBorder="1" applyAlignment="1">
      <alignment/>
    </xf>
    <xf numFmtId="0" fontId="0" fillId="0" borderId="10" xfId="0" applyFont="1" applyFill="1" applyBorder="1" applyAlignment="1">
      <alignment wrapText="1"/>
    </xf>
    <xf numFmtId="0" fontId="0" fillId="0" borderId="0" xfId="0" applyFont="1" applyFill="1" applyAlignment="1">
      <alignment/>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xf>
    <xf numFmtId="0" fontId="0" fillId="33" borderId="10" xfId="0" applyFont="1" applyFill="1" applyBorder="1" applyAlignment="1">
      <alignment horizontal="center"/>
    </xf>
    <xf numFmtId="0" fontId="0" fillId="33"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165" fontId="6" fillId="0" borderId="0" xfId="0" applyNumberFormat="1" applyFont="1" applyAlignment="1">
      <alignment horizontal="right"/>
    </xf>
    <xf numFmtId="165" fontId="7" fillId="0" borderId="0" xfId="0" applyNumberFormat="1" applyFont="1" applyAlignment="1">
      <alignment horizontal="center"/>
    </xf>
    <xf numFmtId="164" fontId="6" fillId="0" borderId="12" xfId="63" applyFont="1" applyFill="1" applyBorder="1" applyAlignment="1" applyProtection="1">
      <alignment/>
      <protection/>
    </xf>
    <xf numFmtId="0" fontId="6" fillId="0" borderId="13" xfId="63" applyNumberFormat="1" applyFont="1" applyFill="1" applyBorder="1" applyAlignment="1" applyProtection="1">
      <alignment horizontal="center"/>
      <protection/>
    </xf>
    <xf numFmtId="0" fontId="6" fillId="0" borderId="0" xfId="0" applyFont="1" applyBorder="1" applyAlignment="1">
      <alignment/>
    </xf>
    <xf numFmtId="164" fontId="6" fillId="0" borderId="0" xfId="63" applyFont="1" applyFill="1" applyBorder="1" applyAlignment="1" applyProtection="1">
      <alignment/>
      <protection/>
    </xf>
    <xf numFmtId="0" fontId="6" fillId="0" borderId="0" xfId="63" applyNumberFormat="1" applyFont="1" applyFill="1" applyBorder="1" applyAlignment="1" applyProtection="1">
      <alignment horizontal="center"/>
      <protection/>
    </xf>
    <xf numFmtId="165" fontId="6" fillId="0" borderId="0" xfId="0" applyNumberFormat="1" applyFont="1" applyAlignment="1">
      <alignment horizontal="left"/>
    </xf>
    <xf numFmtId="0" fontId="0" fillId="0" borderId="0" xfId="0" applyFont="1" applyAlignment="1">
      <alignment horizontal="left"/>
    </xf>
    <xf numFmtId="165" fontId="0" fillId="0" borderId="0" xfId="0" applyNumberFormat="1" applyFont="1" applyAlignment="1">
      <alignment horizontal="right"/>
    </xf>
    <xf numFmtId="165" fontId="8" fillId="0" borderId="0" xfId="0" applyNumberFormat="1" applyFont="1" applyAlignment="1">
      <alignment horizontal="center"/>
    </xf>
    <xf numFmtId="0" fontId="4" fillId="0" borderId="0" xfId="0" applyFont="1" applyBorder="1" applyAlignment="1">
      <alignment horizontal="right"/>
    </xf>
    <xf numFmtId="164" fontId="0" fillId="0" borderId="0" xfId="63" applyFont="1" applyFill="1" applyBorder="1" applyAlignment="1" applyProtection="1">
      <alignment/>
      <protection/>
    </xf>
    <xf numFmtId="0" fontId="0" fillId="0" borderId="0" xfId="63" applyNumberFormat="1" applyFont="1" applyFill="1" applyBorder="1" applyAlignment="1" applyProtection="1">
      <alignment horizontal="center"/>
      <protection/>
    </xf>
    <xf numFmtId="0" fontId="0" fillId="0" borderId="0" xfId="0" applyFont="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64" fontId="4" fillId="0" borderId="10" xfId="63" applyFont="1" applyFill="1" applyBorder="1" applyAlignment="1" applyProtection="1">
      <alignment horizontal="center" vertical="center" wrapText="1"/>
      <protection/>
    </xf>
    <xf numFmtId="0" fontId="4" fillId="33"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34" borderId="10" xfId="0" applyFont="1" applyFill="1" applyBorder="1" applyAlignment="1">
      <alignment vertical="center" wrapText="1"/>
    </xf>
    <xf numFmtId="164" fontId="0" fillId="34" borderId="10" xfId="63" applyFont="1" applyFill="1" applyBorder="1" applyAlignment="1" applyProtection="1">
      <alignment/>
      <protection/>
    </xf>
    <xf numFmtId="0" fontId="0" fillId="34" borderId="10" xfId="63" applyNumberFormat="1" applyFont="1" applyFill="1" applyBorder="1" applyAlignment="1" applyProtection="1">
      <alignment horizontal="center"/>
      <protection/>
    </xf>
    <xf numFmtId="0" fontId="0" fillId="34" borderId="10"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33" borderId="10" xfId="0" applyFont="1" applyFill="1" applyBorder="1" applyAlignment="1">
      <alignment horizontal="left" vertical="center" wrapText="1"/>
    </xf>
    <xf numFmtId="164" fontId="0" fillId="33" borderId="10" xfId="63" applyFont="1" applyFill="1" applyBorder="1" applyAlignment="1" applyProtection="1">
      <alignment vertical="center" wrapText="1"/>
      <protection/>
    </xf>
    <xf numFmtId="0" fontId="0" fillId="33" borderId="10" xfId="63" applyNumberFormat="1" applyFont="1" applyFill="1" applyBorder="1" applyAlignment="1" applyProtection="1">
      <alignment horizontal="center" vertical="center" wrapText="1"/>
      <protection/>
    </xf>
    <xf numFmtId="4" fontId="8" fillId="33" borderId="10" xfId="0" applyNumberFormat="1" applyFont="1" applyFill="1" applyBorder="1" applyAlignment="1">
      <alignment vertical="center" wrapText="1"/>
    </xf>
    <xf numFmtId="0" fontId="0" fillId="33" borderId="17" xfId="0" applyFont="1" applyFill="1" applyBorder="1" applyAlignment="1">
      <alignment vertical="center" wrapText="1"/>
    </xf>
    <xf numFmtId="0" fontId="0" fillId="33" borderId="16" xfId="0" applyFont="1" applyFill="1" applyBorder="1" applyAlignment="1">
      <alignment vertical="center" wrapText="1"/>
    </xf>
    <xf numFmtId="0" fontId="0" fillId="33" borderId="16" xfId="0" applyFont="1" applyFill="1" applyBorder="1" applyAlignment="1">
      <alignment vertical="center"/>
    </xf>
    <xf numFmtId="0" fontId="0" fillId="33" borderId="16" xfId="0" applyFont="1" applyFill="1" applyBorder="1" applyAlignment="1">
      <alignment/>
    </xf>
    <xf numFmtId="0" fontId="8" fillId="33" borderId="10" xfId="0" applyFont="1" applyFill="1" applyBorder="1" applyAlignment="1">
      <alignment vertical="center" wrapText="1"/>
    </xf>
    <xf numFmtId="164" fontId="0" fillId="33" borderId="10" xfId="63" applyFont="1" applyFill="1" applyBorder="1" applyAlignment="1" applyProtection="1">
      <alignment horizontal="center" vertical="center" wrapText="1"/>
      <protection/>
    </xf>
    <xf numFmtId="4" fontId="8" fillId="33" borderId="10" xfId="0" applyNumberFormat="1"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6" xfId="0" applyFont="1" applyFill="1" applyBorder="1" applyAlignment="1">
      <alignment horizontal="center"/>
    </xf>
    <xf numFmtId="0" fontId="8" fillId="33" borderId="10" xfId="0" applyFont="1" applyFill="1" applyBorder="1" applyAlignment="1">
      <alignment horizontal="center" vertical="center" wrapText="1"/>
    </xf>
    <xf numFmtId="0" fontId="0" fillId="33" borderId="10" xfId="0" applyNumberFormat="1" applyFont="1" applyFill="1" applyBorder="1" applyAlignment="1">
      <alignment horizontal="center"/>
    </xf>
    <xf numFmtId="166" fontId="0" fillId="33" borderId="10" xfId="0" applyNumberFormat="1" applyFont="1" applyFill="1" applyBorder="1" applyAlignment="1">
      <alignment vertical="center" wrapText="1"/>
    </xf>
    <xf numFmtId="4" fontId="0" fillId="33" borderId="10" xfId="0" applyNumberFormat="1" applyFont="1" applyFill="1" applyBorder="1" applyAlignment="1">
      <alignment/>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164" fontId="9" fillId="33" borderId="10" xfId="63" applyFont="1" applyFill="1" applyBorder="1" applyAlignment="1" applyProtection="1">
      <alignment horizontal="center" vertical="center" wrapText="1"/>
      <protection/>
    </xf>
    <xf numFmtId="0" fontId="9" fillId="33" borderId="10" xfId="63" applyNumberFormat="1" applyFont="1" applyFill="1" applyBorder="1" applyAlignment="1" applyProtection="1">
      <alignment horizontal="center" vertical="center" wrapText="1"/>
      <protection/>
    </xf>
    <xf numFmtId="0" fontId="10" fillId="33" borderId="10" xfId="0" applyFont="1" applyFill="1" applyBorder="1" applyAlignment="1">
      <alignment horizontal="center" vertical="center" wrapText="1"/>
    </xf>
    <xf numFmtId="0" fontId="9" fillId="33" borderId="10" xfId="0" applyFont="1" applyFill="1" applyBorder="1" applyAlignment="1">
      <alignment horizontal="center"/>
    </xf>
    <xf numFmtId="0" fontId="9" fillId="33" borderId="10" xfId="0" applyFont="1" applyFill="1" applyBorder="1" applyAlignment="1">
      <alignment horizontal="center" vertical="center"/>
    </xf>
    <xf numFmtId="0" fontId="0" fillId="33" borderId="0" xfId="0" applyFont="1" applyFill="1" applyAlignment="1">
      <alignment horizontal="center" vertical="center"/>
    </xf>
    <xf numFmtId="2" fontId="0" fillId="33" borderId="16" xfId="0" applyNumberFormat="1" applyFont="1" applyFill="1" applyBorder="1" applyAlignment="1">
      <alignment horizontal="center" vertical="center"/>
    </xf>
    <xf numFmtId="0" fontId="0" fillId="33" borderId="16" xfId="0" applyFont="1" applyFill="1" applyBorder="1" applyAlignment="1">
      <alignment horizontal="center" vertical="center"/>
    </xf>
    <xf numFmtId="2" fontId="0" fillId="33" borderId="10" xfId="0" applyNumberFormat="1" applyFont="1" applyFill="1" applyBorder="1" applyAlignment="1">
      <alignment horizontal="center" vertical="center"/>
    </xf>
    <xf numFmtId="165" fontId="0" fillId="33" borderId="10" xfId="63" applyNumberFormat="1" applyFont="1" applyFill="1" applyBorder="1" applyAlignment="1" applyProtection="1">
      <alignment horizontal="right" vertical="center" wrapText="1"/>
      <protection/>
    </xf>
    <xf numFmtId="0" fontId="0" fillId="33" borderId="10" xfId="0" applyFont="1" applyFill="1" applyBorder="1" applyAlignment="1">
      <alignment wrapText="1"/>
    </xf>
    <xf numFmtId="0" fontId="0" fillId="33" borderId="18" xfId="0" applyFont="1" applyFill="1" applyBorder="1" applyAlignment="1">
      <alignment vertical="center" wrapText="1"/>
    </xf>
    <xf numFmtId="0" fontId="0" fillId="33" borderId="11" xfId="0" applyFont="1" applyFill="1" applyBorder="1" applyAlignment="1">
      <alignment vertical="center" wrapText="1"/>
    </xf>
    <xf numFmtId="0" fontId="0" fillId="33" borderId="11" xfId="0" applyFont="1" applyFill="1" applyBorder="1" applyAlignment="1">
      <alignment/>
    </xf>
    <xf numFmtId="165" fontId="4" fillId="0" borderId="10" xfId="0" applyNumberFormat="1" applyFont="1" applyFill="1" applyBorder="1" applyAlignment="1">
      <alignment horizontal="right" vertical="center" wrapText="1"/>
    </xf>
    <xf numFmtId="165" fontId="5" fillId="0" borderId="10" xfId="0" applyNumberFormat="1" applyFont="1" applyFill="1" applyBorder="1" applyAlignment="1">
      <alignment horizontal="center" vertical="center" wrapText="1"/>
    </xf>
    <xf numFmtId="164" fontId="4" fillId="0" borderId="10" xfId="63" applyFont="1" applyFill="1" applyBorder="1" applyAlignment="1" applyProtection="1">
      <alignment/>
      <protection/>
    </xf>
    <xf numFmtId="0" fontId="4" fillId="0" borderId="10" xfId="63" applyNumberFormat="1" applyFont="1" applyFill="1" applyBorder="1" applyAlignment="1" applyProtection="1">
      <alignment horizontal="center"/>
      <protection/>
    </xf>
    <xf numFmtId="0" fontId="0" fillId="0" borderId="17" xfId="0" applyFont="1" applyFill="1" applyBorder="1" applyAlignment="1">
      <alignment/>
    </xf>
    <xf numFmtId="0" fontId="0" fillId="34" borderId="17" xfId="0" applyFont="1" applyFill="1" applyBorder="1" applyAlignment="1">
      <alignment/>
    </xf>
    <xf numFmtId="0" fontId="0" fillId="0" borderId="10" xfId="54" applyFont="1" applyFill="1" applyBorder="1" applyAlignment="1">
      <alignment horizontal="left" vertical="center" wrapText="1"/>
      <protection/>
    </xf>
    <xf numFmtId="0" fontId="0" fillId="0" borderId="10" xfId="54" applyFont="1" applyFill="1" applyBorder="1" applyAlignment="1">
      <alignment vertical="center" wrapText="1"/>
      <protection/>
    </xf>
    <xf numFmtId="0" fontId="0" fillId="0" borderId="10" xfId="54" applyFont="1" applyFill="1" applyBorder="1" applyAlignment="1">
      <alignment horizontal="center" vertical="center" wrapText="1"/>
      <protection/>
    </xf>
    <xf numFmtId="164" fontId="0" fillId="0" borderId="10" xfId="63" applyFont="1" applyFill="1" applyBorder="1" applyAlignment="1" applyProtection="1">
      <alignment horizontal="center" vertical="center" wrapText="1"/>
      <protection/>
    </xf>
    <xf numFmtId="0" fontId="0" fillId="0" borderId="10" xfId="63" applyNumberFormat="1" applyFont="1" applyFill="1" applyBorder="1" applyAlignment="1" applyProtection="1">
      <alignment horizontal="center" vertical="center" wrapText="1"/>
      <protection/>
    </xf>
    <xf numFmtId="4" fontId="0" fillId="0" borderId="10" xfId="54" applyNumberFormat="1" applyFont="1" applyFill="1" applyBorder="1" applyAlignment="1">
      <alignment vertical="center" wrapText="1"/>
      <protection/>
    </xf>
    <xf numFmtId="0" fontId="0" fillId="0" borderId="17" xfId="0" applyFont="1" applyFill="1" applyBorder="1" applyAlignment="1">
      <alignment vertical="center" wrapText="1"/>
    </xf>
    <xf numFmtId="0" fontId="0" fillId="0" borderId="16" xfId="54" applyFont="1" applyFill="1" applyBorder="1" applyAlignment="1">
      <alignment horizontal="center" vertical="center" wrapText="1"/>
      <protection/>
    </xf>
    <xf numFmtId="0" fontId="0" fillId="0" borderId="16" xfId="54" applyFont="1" applyFill="1" applyBorder="1" applyAlignment="1">
      <alignment horizontal="left" vertical="center" wrapText="1"/>
      <protection/>
    </xf>
    <xf numFmtId="0" fontId="0" fillId="0" borderId="16" xfId="54" applyFont="1" applyFill="1" applyBorder="1" applyAlignment="1">
      <alignment vertical="center" wrapText="1"/>
      <protection/>
    </xf>
    <xf numFmtId="0" fontId="0" fillId="0" borderId="16" xfId="54" applyFont="1" applyFill="1" applyBorder="1" applyAlignment="1">
      <alignment horizontal="center"/>
      <protection/>
    </xf>
    <xf numFmtId="165" fontId="0" fillId="0" borderId="10" xfId="63" applyNumberFormat="1" applyFont="1" applyFill="1" applyBorder="1" applyAlignment="1" applyProtection="1">
      <alignment horizontal="right" vertical="center" wrapText="1"/>
      <protection/>
    </xf>
    <xf numFmtId="0" fontId="0" fillId="0" borderId="10" xfId="54" applyFont="1" applyFill="1" applyBorder="1" applyAlignment="1">
      <alignment horizontal="center"/>
      <protection/>
    </xf>
    <xf numFmtId="2" fontId="0" fillId="0" borderId="10" xfId="54" applyNumberFormat="1" applyFont="1" applyFill="1" applyBorder="1" applyAlignment="1">
      <alignment horizontal="center"/>
      <protection/>
    </xf>
    <xf numFmtId="164" fontId="0" fillId="0" borderId="10" xfId="75" applyFont="1" applyFill="1" applyBorder="1" applyAlignment="1" applyProtection="1">
      <alignment horizontal="center" vertical="center" wrapText="1"/>
      <protection/>
    </xf>
    <xf numFmtId="0" fontId="0" fillId="0" borderId="10" xfId="75" applyNumberFormat="1" applyFont="1" applyFill="1" applyBorder="1" applyAlignment="1" applyProtection="1">
      <alignment horizontal="center" vertical="center" wrapText="1"/>
      <protection/>
    </xf>
    <xf numFmtId="165" fontId="4" fillId="34" borderId="10" xfId="63" applyNumberFormat="1" applyFont="1" applyFill="1" applyBorder="1" applyAlignment="1" applyProtection="1">
      <alignment horizontal="right" vertical="center" wrapText="1"/>
      <protection/>
    </xf>
    <xf numFmtId="0" fontId="4" fillId="34" borderId="10" xfId="63" applyNumberFormat="1" applyFont="1" applyFill="1" applyBorder="1" applyAlignment="1" applyProtection="1">
      <alignment horizontal="center" vertical="center" wrapText="1"/>
      <protection/>
    </xf>
    <xf numFmtId="0" fontId="0" fillId="0" borderId="10" xfId="0" applyFont="1" applyFill="1" applyBorder="1" applyAlignment="1">
      <alignment horizontal="left" vertical="center" wrapText="1"/>
    </xf>
    <xf numFmtId="164" fontId="0" fillId="0" borderId="10" xfId="63" applyFont="1" applyFill="1" applyBorder="1" applyAlignment="1" applyProtection="1">
      <alignment vertical="center" wrapText="1"/>
      <protection/>
    </xf>
    <xf numFmtId="0" fontId="8" fillId="0" borderId="10" xfId="0" applyFont="1" applyFill="1" applyBorder="1" applyAlignment="1">
      <alignment vertical="center" wrapText="1"/>
    </xf>
    <xf numFmtId="0" fontId="0" fillId="0" borderId="17" xfId="0" applyFont="1" applyFill="1" applyBorder="1" applyAlignment="1">
      <alignment horizontal="center" vertical="center" wrapText="1"/>
    </xf>
    <xf numFmtId="2" fontId="0" fillId="0" borderId="10" xfId="0" applyNumberFormat="1" applyFont="1" applyFill="1" applyBorder="1" applyAlignment="1">
      <alignment/>
    </xf>
    <xf numFmtId="0" fontId="0" fillId="0" borderId="19" xfId="0" applyFont="1" applyFill="1" applyBorder="1" applyAlignment="1">
      <alignment/>
    </xf>
    <xf numFmtId="165" fontId="8"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164" fontId="0" fillId="0" borderId="10" xfId="63" applyFont="1" applyFill="1" applyBorder="1" applyAlignment="1" applyProtection="1">
      <alignment horizontal="right" vertical="center" wrapText="1"/>
      <protection/>
    </xf>
    <xf numFmtId="4" fontId="8" fillId="0" borderId="10" xfId="0" applyNumberFormat="1" applyFont="1" applyFill="1" applyBorder="1" applyAlignment="1">
      <alignment vertical="center" wrapText="1"/>
    </xf>
    <xf numFmtId="0" fontId="11" fillId="0" borderId="17"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lignment/>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33" borderId="10" xfId="54" applyFont="1" applyFill="1" applyBorder="1" applyAlignment="1">
      <alignment horizontal="left" vertical="center" wrapText="1"/>
      <protection/>
    </xf>
    <xf numFmtId="165" fontId="0" fillId="0" borderId="10" xfId="0" applyNumberFormat="1" applyFont="1" applyFill="1" applyBorder="1" applyAlignment="1">
      <alignment vertical="center"/>
    </xf>
    <xf numFmtId="0" fontId="0" fillId="34" borderId="20" xfId="0" applyFont="1" applyFill="1" applyBorder="1" applyAlignment="1">
      <alignment/>
    </xf>
    <xf numFmtId="4" fontId="0" fillId="0" borderId="10" xfId="0" applyNumberFormat="1" applyFont="1" applyFill="1" applyBorder="1" applyAlignment="1">
      <alignment vertical="center" wrapText="1"/>
    </xf>
    <xf numFmtId="0" fontId="0" fillId="33" borderId="19" xfId="0" applyFont="1" applyFill="1" applyBorder="1" applyAlignment="1">
      <alignment horizontal="center" vertical="center" wrapText="1"/>
    </xf>
    <xf numFmtId="0" fontId="0" fillId="34" borderId="18" xfId="0" applyFont="1" applyFill="1" applyBorder="1" applyAlignment="1">
      <alignment/>
    </xf>
    <xf numFmtId="0" fontId="11" fillId="0" borderId="20" xfId="0" applyFont="1" applyFill="1" applyBorder="1" applyAlignment="1">
      <alignment vertical="center" wrapText="1"/>
    </xf>
    <xf numFmtId="0" fontId="0" fillId="0" borderId="17" xfId="0" applyFont="1" applyBorder="1" applyAlignment="1">
      <alignment vertical="center"/>
    </xf>
    <xf numFmtId="0" fontId="0" fillId="33" borderId="10" xfId="0" applyFont="1" applyFill="1" applyBorder="1" applyAlignment="1">
      <alignment vertical="center"/>
    </xf>
    <xf numFmtId="0" fontId="0" fillId="0" borderId="0" xfId="0" applyFont="1" applyAlignment="1">
      <alignment vertical="center"/>
    </xf>
    <xf numFmtId="0" fontId="0" fillId="0" borderId="17" xfId="0" applyFont="1" applyBorder="1" applyAlignment="1">
      <alignment/>
    </xf>
    <xf numFmtId="164" fontId="0" fillId="0" borderId="10" xfId="63" applyFont="1" applyFill="1" applyBorder="1" applyAlignment="1" applyProtection="1">
      <alignment vertical="center"/>
      <protection/>
    </xf>
    <xf numFmtId="0" fontId="0" fillId="0" borderId="10" xfId="63" applyNumberFormat="1" applyFont="1" applyFill="1" applyBorder="1" applyAlignment="1" applyProtection="1">
      <alignment horizontal="center" vertical="center"/>
      <protection/>
    </xf>
    <xf numFmtId="0" fontId="0"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Font="1" applyFill="1" applyBorder="1" applyAlignment="1">
      <alignment vertical="center" wrapText="1"/>
    </xf>
    <xf numFmtId="164" fontId="0" fillId="0" borderId="12" xfId="63" applyFont="1" applyFill="1" applyBorder="1" applyAlignment="1" applyProtection="1">
      <alignment/>
      <protection/>
    </xf>
    <xf numFmtId="0" fontId="0" fillId="0" borderId="13" xfId="63" applyNumberFormat="1" applyFont="1" applyFill="1" applyBorder="1" applyAlignment="1" applyProtection="1">
      <alignment horizontal="center"/>
      <protection/>
    </xf>
    <xf numFmtId="0" fontId="0" fillId="0" borderId="0" xfId="0" applyFont="1" applyFill="1" applyBorder="1" applyAlignment="1">
      <alignment/>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wrapText="1"/>
    </xf>
    <xf numFmtId="165" fontId="13"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xf>
    <xf numFmtId="0" fontId="6" fillId="0" borderId="0" xfId="0" applyFont="1" applyFill="1" applyAlignment="1">
      <alignment/>
    </xf>
    <xf numFmtId="164" fontId="4" fillId="35" borderId="21" xfId="63" applyFont="1" applyFill="1" applyBorder="1" applyAlignment="1" applyProtection="1">
      <alignment horizontal="right"/>
      <protection/>
    </xf>
    <xf numFmtId="0" fontId="4" fillId="35" borderId="22" xfId="63" applyNumberFormat="1" applyFont="1" applyFill="1" applyBorder="1" applyAlignment="1" applyProtection="1">
      <alignment horizontal="center"/>
      <protection/>
    </xf>
    <xf numFmtId="0" fontId="6" fillId="0" borderId="0" xfId="0" applyFont="1" applyAlignment="1">
      <alignment wrapText="1"/>
    </xf>
    <xf numFmtId="164" fontId="6" fillId="0" borderId="0" xfId="63" applyFont="1" applyFill="1" applyBorder="1" applyAlignment="1" applyProtection="1">
      <alignment horizontal="right"/>
      <protection/>
    </xf>
    <xf numFmtId="0" fontId="0" fillId="0" borderId="0" xfId="0" applyFont="1" applyAlignment="1">
      <alignment wrapText="1"/>
    </xf>
    <xf numFmtId="164" fontId="4" fillId="0" borderId="0" xfId="63" applyFont="1" applyFill="1" applyBorder="1" applyAlignment="1" applyProtection="1">
      <alignment horizontal="right"/>
      <protection/>
    </xf>
    <xf numFmtId="164" fontId="0" fillId="0" borderId="0" xfId="63" applyFont="1" applyFill="1" applyBorder="1" applyAlignment="1" applyProtection="1">
      <alignment horizontal="right"/>
      <protection/>
    </xf>
    <xf numFmtId="0" fontId="0" fillId="0" borderId="16" xfId="0" applyFont="1" applyFill="1" applyBorder="1" applyAlignment="1">
      <alignment horizontal="center" vertical="center" wrapText="1"/>
    </xf>
    <xf numFmtId="164" fontId="0" fillId="0" borderId="16" xfId="63" applyFont="1" applyFill="1" applyBorder="1" applyAlignment="1" applyProtection="1">
      <alignment vertical="center" wrapText="1"/>
      <protection/>
    </xf>
    <xf numFmtId="0" fontId="0" fillId="0" borderId="11" xfId="0" applyFont="1" applyFill="1" applyBorder="1" applyAlignment="1">
      <alignment vertical="center" wrapText="1"/>
    </xf>
    <xf numFmtId="164" fontId="0" fillId="0" borderId="11" xfId="63" applyFont="1" applyFill="1" applyBorder="1" applyAlignment="1" applyProtection="1">
      <alignment vertical="center" wrapText="1"/>
      <protection/>
    </xf>
    <xf numFmtId="0" fontId="4" fillId="0" borderId="10" xfId="0" applyFont="1" applyFill="1" applyBorder="1" applyAlignment="1">
      <alignment vertical="center" wrapText="1"/>
    </xf>
    <xf numFmtId="164" fontId="4" fillId="0" borderId="10" xfId="63" applyFont="1" applyFill="1" applyBorder="1" applyAlignment="1" applyProtection="1">
      <alignment vertical="center" wrapText="1"/>
      <protection/>
    </xf>
    <xf numFmtId="164" fontId="4" fillId="0" borderId="10" xfId="63" applyFont="1" applyFill="1" applyBorder="1" applyAlignment="1" applyProtection="1">
      <alignment horizontal="right" vertical="center" wrapText="1"/>
      <protection/>
    </xf>
    <xf numFmtId="164" fontId="0" fillId="0" borderId="16" xfId="63" applyFont="1" applyFill="1" applyBorder="1" applyAlignment="1" applyProtection="1">
      <alignment horizontal="center" vertical="center" wrapText="1"/>
      <protection/>
    </xf>
    <xf numFmtId="0" fontId="4" fillId="0" borderId="10" xfId="0" applyFont="1" applyBorder="1" applyAlignment="1">
      <alignment horizontal="center" wrapText="1"/>
    </xf>
    <xf numFmtId="164" fontId="0" fillId="33" borderId="10" xfId="63" applyFont="1" applyFill="1" applyBorder="1" applyAlignment="1" applyProtection="1">
      <alignment horizontal="right" vertical="center" wrapText="1"/>
      <protection/>
    </xf>
    <xf numFmtId="164" fontId="0" fillId="0" borderId="16" xfId="63" applyFont="1" applyFill="1" applyBorder="1" applyAlignment="1" applyProtection="1">
      <alignment horizontal="right" vertical="center" wrapText="1"/>
      <protection/>
    </xf>
    <xf numFmtId="164" fontId="0" fillId="0" borderId="11" xfId="63" applyFont="1" applyFill="1" applyBorder="1" applyAlignment="1" applyProtection="1">
      <alignment horizontal="right" vertical="center" wrapText="1"/>
      <protection/>
    </xf>
    <xf numFmtId="164" fontId="0" fillId="33" borderId="16" xfId="63" applyFont="1" applyFill="1" applyBorder="1" applyAlignment="1" applyProtection="1">
      <alignment vertical="center" wrapText="1"/>
      <protection/>
    </xf>
    <xf numFmtId="164" fontId="4" fillId="0" borderId="10" xfId="63" applyFont="1" applyFill="1" applyBorder="1" applyAlignment="1" applyProtection="1">
      <alignment horizontal="right" vertical="top" wrapText="1"/>
      <protection/>
    </xf>
    <xf numFmtId="0" fontId="4" fillId="0" borderId="10" xfId="0" applyFont="1" applyBorder="1" applyAlignment="1">
      <alignment wrapText="1"/>
    </xf>
    <xf numFmtId="0" fontId="0" fillId="0" borderId="10" xfId="0" applyFont="1" applyBorder="1" applyAlignment="1">
      <alignment horizontal="center" wrapText="1"/>
    </xf>
    <xf numFmtId="164" fontId="4" fillId="0" borderId="10" xfId="63" applyFont="1" applyFill="1" applyBorder="1" applyAlignment="1" applyProtection="1">
      <alignment horizontal="right" wrapText="1"/>
      <protection/>
    </xf>
    <xf numFmtId="164" fontId="0" fillId="0" borderId="10" xfId="0" applyNumberFormat="1" applyFont="1" applyFill="1" applyBorder="1" applyAlignment="1">
      <alignment horizontal="right" vertical="center" wrapText="1"/>
    </xf>
    <xf numFmtId="167" fontId="0" fillId="0" borderId="10" xfId="71" applyNumberFormat="1" applyFont="1" applyFill="1" applyBorder="1" applyAlignment="1" applyProtection="1">
      <alignment horizontal="right" vertical="center"/>
      <protection/>
    </xf>
    <xf numFmtId="0" fontId="0" fillId="0" borderId="10" xfId="0" applyFont="1" applyBorder="1" applyAlignment="1">
      <alignment horizontal="left" vertical="center" wrapText="1"/>
    </xf>
    <xf numFmtId="164" fontId="0" fillId="0" borderId="10" xfId="63" applyFont="1" applyFill="1" applyBorder="1" applyAlignment="1" applyProtection="1">
      <alignment horizontal="right" vertical="center"/>
      <protection/>
    </xf>
    <xf numFmtId="0" fontId="0" fillId="0" borderId="10" xfId="0" applyFont="1" applyBorder="1" applyAlignment="1">
      <alignment horizontal="left" vertical="center"/>
    </xf>
    <xf numFmtId="164" fontId="0" fillId="0" borderId="10" xfId="0" applyNumberFormat="1" applyFont="1" applyFill="1" applyBorder="1" applyAlignment="1">
      <alignment vertical="center" wrapText="1"/>
    </xf>
    <xf numFmtId="0" fontId="4" fillId="0" borderId="10" xfId="0" applyFont="1" applyFill="1" applyBorder="1" applyAlignment="1">
      <alignment wrapText="1"/>
    </xf>
    <xf numFmtId="0" fontId="0" fillId="0" borderId="10" xfId="0" applyFont="1" applyFill="1" applyBorder="1" applyAlignment="1">
      <alignment horizontal="center" wrapText="1"/>
    </xf>
    <xf numFmtId="0" fontId="6" fillId="0" borderId="0" xfId="0" applyFont="1" applyFill="1" applyBorder="1" applyAlignment="1">
      <alignment horizontal="center"/>
    </xf>
    <xf numFmtId="0" fontId="12" fillId="0" borderId="0" xfId="0" applyFont="1" applyFill="1" applyBorder="1" applyAlignment="1">
      <alignment vertical="center" wrapText="1"/>
    </xf>
    <xf numFmtId="164" fontId="12" fillId="0" borderId="0" xfId="63" applyFont="1" applyFill="1" applyBorder="1" applyAlignment="1" applyProtection="1">
      <alignment vertical="center" wrapText="1"/>
      <protection/>
    </xf>
    <xf numFmtId="0" fontId="6" fillId="0" borderId="23" xfId="0" applyFont="1" applyFill="1" applyBorder="1" applyAlignment="1">
      <alignment horizontal="center"/>
    </xf>
    <xf numFmtId="0" fontId="12" fillId="0" borderId="23" xfId="0" applyFont="1" applyFill="1" applyBorder="1" applyAlignment="1">
      <alignment vertical="center" wrapText="1"/>
    </xf>
    <xf numFmtId="0" fontId="6" fillId="0" borderId="23" xfId="0" applyFont="1" applyFill="1" applyBorder="1" applyAlignment="1">
      <alignment horizontal="center" vertical="center" wrapText="1"/>
    </xf>
    <xf numFmtId="164" fontId="12" fillId="0" borderId="23" xfId="63" applyFont="1" applyFill="1" applyBorder="1" applyAlignment="1" applyProtection="1">
      <alignment vertical="center" wrapText="1"/>
      <protection/>
    </xf>
    <xf numFmtId="0" fontId="0" fillId="0" borderId="19" xfId="0" applyFont="1" applyFill="1" applyBorder="1" applyAlignment="1">
      <alignment vertical="center" wrapText="1"/>
    </xf>
    <xf numFmtId="0" fontId="0" fillId="0" borderId="19" xfId="0" applyFont="1" applyFill="1" applyBorder="1" applyAlignment="1">
      <alignment horizontal="center" vertical="center" wrapText="1"/>
    </xf>
    <xf numFmtId="164" fontId="0" fillId="0" borderId="19" xfId="63" applyFont="1" applyFill="1" applyBorder="1" applyAlignment="1" applyProtection="1">
      <alignment vertical="center" wrapText="1"/>
      <protection/>
    </xf>
    <xf numFmtId="0" fontId="4" fillId="0" borderId="0" xfId="0" applyFont="1" applyFill="1" applyAlignment="1">
      <alignment/>
    </xf>
    <xf numFmtId="0" fontId="0" fillId="0" borderId="10" xfId="0" applyFont="1" applyBorder="1" applyAlignment="1">
      <alignment horizontal="left" wrapText="1"/>
    </xf>
    <xf numFmtId="0" fontId="0" fillId="0" borderId="10" xfId="0" applyFont="1" applyBorder="1" applyAlignment="1">
      <alignment horizontal="left" vertical="top" wrapText="1"/>
    </xf>
    <xf numFmtId="164" fontId="0" fillId="0" borderId="10" xfId="63" applyFont="1" applyFill="1" applyBorder="1" applyAlignment="1" applyProtection="1">
      <alignment horizontal="right" wrapText="1"/>
      <protection/>
    </xf>
    <xf numFmtId="0" fontId="12" fillId="0" borderId="0" xfId="0" applyFont="1" applyFill="1" applyAlignment="1">
      <alignment/>
    </xf>
    <xf numFmtId="164" fontId="4" fillId="0" borderId="10" xfId="0" applyNumberFormat="1" applyFont="1" applyFill="1" applyBorder="1" applyAlignment="1">
      <alignment horizontal="right" vertical="center" wrapText="1"/>
    </xf>
    <xf numFmtId="164" fontId="12" fillId="0" borderId="0" xfId="0" applyNumberFormat="1" applyFont="1" applyFill="1" applyBorder="1" applyAlignment="1">
      <alignment vertical="center" wrapText="1"/>
    </xf>
    <xf numFmtId="0" fontId="0" fillId="33" borderId="10" xfId="0" applyFont="1" applyFill="1" applyBorder="1" applyAlignment="1">
      <alignment vertical="top" wrapText="1"/>
    </xf>
    <xf numFmtId="0" fontId="0" fillId="33" borderId="10" xfId="0" applyFont="1" applyFill="1" applyBorder="1" applyAlignment="1">
      <alignment horizontal="center" vertical="top" wrapText="1"/>
    </xf>
    <xf numFmtId="164" fontId="0" fillId="33" borderId="10" xfId="63" applyFont="1" applyFill="1" applyBorder="1" applyAlignment="1" applyProtection="1">
      <alignment horizontal="right" vertical="top" wrapText="1"/>
      <protection/>
    </xf>
    <xf numFmtId="164" fontId="0" fillId="0" borderId="0" xfId="0" applyNumberFormat="1" applyFont="1" applyFill="1" applyAlignment="1">
      <alignment/>
    </xf>
    <xf numFmtId="0" fontId="6" fillId="0" borderId="0" xfId="0" applyFont="1" applyAlignment="1">
      <alignment horizontal="center" wrapText="1"/>
    </xf>
    <xf numFmtId="164" fontId="6" fillId="0" borderId="0" xfId="63" applyFont="1" applyFill="1" applyBorder="1" applyAlignment="1" applyProtection="1">
      <alignment horizontal="right" wrapText="1"/>
      <protection/>
    </xf>
    <xf numFmtId="164" fontId="4" fillId="35" borderId="10" xfId="63" applyFont="1" applyFill="1" applyBorder="1" applyAlignment="1" applyProtection="1">
      <alignment horizontal="right" wrapText="1"/>
      <protection/>
    </xf>
    <xf numFmtId="165" fontId="6" fillId="0" borderId="0" xfId="0" applyNumberFormat="1" applyFont="1" applyAlignment="1">
      <alignment/>
    </xf>
    <xf numFmtId="0" fontId="15" fillId="0" borderId="0" xfId="0" applyFont="1" applyAlignment="1">
      <alignment/>
    </xf>
    <xf numFmtId="165" fontId="0" fillId="0" borderId="0" xfId="0" applyNumberFormat="1" applyFont="1" applyAlignment="1">
      <alignment/>
    </xf>
    <xf numFmtId="165" fontId="15" fillId="0" borderId="0" xfId="0" applyNumberFormat="1" applyFont="1" applyAlignment="1">
      <alignment horizontal="right"/>
    </xf>
    <xf numFmtId="0" fontId="4" fillId="0" borderId="10" xfId="0" applyFont="1" applyBorder="1" applyAlignment="1">
      <alignment horizontal="center"/>
    </xf>
    <xf numFmtId="165" fontId="4" fillId="0" borderId="10" xfId="0" applyNumberFormat="1" applyFont="1" applyFill="1" applyBorder="1" applyAlignment="1">
      <alignment horizontal="center" vertical="center" wrapText="1"/>
    </xf>
    <xf numFmtId="164" fontId="4" fillId="0" borderId="10" xfId="63" applyFont="1" applyFill="1" applyBorder="1" applyAlignment="1" applyProtection="1">
      <alignment horizontal="center" wrapText="1"/>
      <protection/>
    </xf>
    <xf numFmtId="165" fontId="0" fillId="0" borderId="10" xfId="0" applyNumberFormat="1" applyFont="1" applyFill="1" applyBorder="1" applyAlignment="1">
      <alignment horizontal="right" vertical="center" wrapText="1"/>
    </xf>
    <xf numFmtId="165" fontId="6" fillId="0" borderId="10" xfId="0" applyNumberFormat="1" applyFont="1" applyFill="1" applyBorder="1" applyAlignment="1">
      <alignment horizontal="center" vertical="center" wrapText="1"/>
    </xf>
    <xf numFmtId="164" fontId="0" fillId="0" borderId="10" xfId="63" applyFont="1" applyFill="1" applyBorder="1" applyAlignment="1" applyProtection="1">
      <alignment horizontal="left" vertical="center" wrapText="1"/>
      <protection/>
    </xf>
    <xf numFmtId="0" fontId="0" fillId="0" borderId="10" xfId="0" applyNumberFormat="1" applyFont="1" applyBorder="1" applyAlignment="1">
      <alignment horizontal="center" vertical="center" wrapText="1"/>
    </xf>
    <xf numFmtId="0" fontId="0" fillId="0" borderId="0" xfId="0" applyNumberFormat="1" applyFont="1" applyFill="1" applyAlignment="1">
      <alignment vertical="center"/>
    </xf>
    <xf numFmtId="165" fontId="0" fillId="0" borderId="10" xfId="0" applyNumberFormat="1" applyFont="1" applyFill="1" applyBorder="1" applyAlignment="1">
      <alignment horizontal="center" vertical="center" wrapText="1"/>
    </xf>
    <xf numFmtId="165" fontId="0" fillId="0" borderId="0" xfId="0" applyNumberFormat="1" applyFont="1" applyFill="1" applyAlignment="1">
      <alignment horizontal="right" vertical="center" wrapText="1"/>
    </xf>
    <xf numFmtId="49" fontId="0" fillId="0" borderId="10" xfId="0" applyNumberFormat="1" applyFont="1" applyFill="1" applyBorder="1" applyAlignment="1">
      <alignment vertical="center" wrapText="1"/>
    </xf>
    <xf numFmtId="165" fontId="0" fillId="33" borderId="10" xfId="0" applyNumberFormat="1" applyFont="1" applyFill="1" applyBorder="1" applyAlignment="1">
      <alignment vertical="center" wrapText="1"/>
    </xf>
    <xf numFmtId="165" fontId="0" fillId="0" borderId="11" xfId="0" applyNumberFormat="1" applyFont="1" applyFill="1" applyBorder="1" applyAlignment="1">
      <alignment horizontal="center" vertical="center" wrapText="1"/>
    </xf>
    <xf numFmtId="165" fontId="0" fillId="0" borderId="16"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1" xfId="0" applyFont="1" applyFill="1" applyBorder="1" applyAlignment="1">
      <alignment horizontal="left" vertical="center" wrapText="1"/>
    </xf>
    <xf numFmtId="165" fontId="0" fillId="33" borderId="11" xfId="0" applyNumberFormat="1" applyFont="1" applyFill="1" applyBorder="1" applyAlignment="1">
      <alignment horizontal="right" vertical="center" wrapText="1"/>
    </xf>
    <xf numFmtId="165" fontId="0" fillId="33" borderId="10" xfId="0" applyNumberFormat="1" applyFont="1" applyFill="1" applyBorder="1" applyAlignment="1">
      <alignment horizontal="right" vertical="center" wrapText="1"/>
    </xf>
    <xf numFmtId="0" fontId="0" fillId="0" borderId="10" xfId="0" applyFont="1" applyBorder="1" applyAlignment="1">
      <alignment horizontal="center"/>
    </xf>
    <xf numFmtId="0" fontId="4" fillId="0" borderId="10" xfId="0" applyFont="1" applyFill="1" applyBorder="1" applyAlignment="1">
      <alignment horizontal="right"/>
    </xf>
    <xf numFmtId="165" fontId="4" fillId="0" borderId="10" xfId="0" applyNumberFormat="1" applyFont="1" applyFill="1" applyBorder="1" applyAlignment="1">
      <alignment vertical="center" wrapText="1"/>
    </xf>
    <xf numFmtId="0" fontId="17" fillId="0" borderId="0" xfId="0" applyFont="1" applyAlignment="1">
      <alignment horizontal="left"/>
    </xf>
    <xf numFmtId="165" fontId="4" fillId="0" borderId="0" xfId="0" applyNumberFormat="1" applyFont="1" applyAlignment="1">
      <alignment horizontal="left" vertical="center"/>
    </xf>
    <xf numFmtId="165" fontId="4" fillId="0" borderId="10" xfId="0" applyNumberFormat="1" applyFont="1" applyBorder="1" applyAlignment="1">
      <alignment horizontal="center" vertical="center" wrapText="1"/>
    </xf>
    <xf numFmtId="165" fontId="4" fillId="0" borderId="10" xfId="0" applyNumberFormat="1" applyFont="1" applyBorder="1" applyAlignment="1">
      <alignment vertical="center" wrapText="1"/>
    </xf>
    <xf numFmtId="165" fontId="0" fillId="0" borderId="10" xfId="0" applyNumberFormat="1" applyFont="1" applyBorder="1" applyAlignment="1">
      <alignment vertical="center" wrapText="1"/>
    </xf>
    <xf numFmtId="165" fontId="0" fillId="0" borderId="10" xfId="71" applyNumberFormat="1" applyFont="1" applyFill="1" applyBorder="1" applyAlignment="1" applyProtection="1">
      <alignment horizontal="center" vertical="center" wrapText="1"/>
      <protection/>
    </xf>
    <xf numFmtId="165" fontId="0" fillId="0" borderId="24" xfId="0" applyNumberFormat="1" applyFont="1" applyBorder="1" applyAlignment="1">
      <alignment vertical="top" wrapText="1"/>
    </xf>
    <xf numFmtId="165" fontId="0" fillId="0" borderId="25" xfId="0" applyNumberFormat="1" applyFont="1" applyBorder="1" applyAlignment="1">
      <alignment vertical="top" wrapText="1"/>
    </xf>
    <xf numFmtId="165" fontId="0" fillId="0" borderId="25" xfId="0" applyNumberFormat="1" applyFont="1" applyBorder="1" applyAlignment="1">
      <alignment horizontal="right" vertical="top" wrapText="1"/>
    </xf>
    <xf numFmtId="165" fontId="4" fillId="0" borderId="10" xfId="71" applyNumberFormat="1" applyFont="1" applyFill="1" applyBorder="1" applyAlignment="1" applyProtection="1">
      <alignment horizontal="center" vertical="center" wrapText="1"/>
      <protection/>
    </xf>
    <xf numFmtId="165" fontId="4" fillId="0" borderId="25" xfId="0" applyNumberFormat="1" applyFont="1" applyBorder="1" applyAlignment="1">
      <alignment vertical="top" wrapText="1"/>
    </xf>
    <xf numFmtId="0" fontId="5" fillId="0" borderId="0" xfId="0" applyFont="1" applyFill="1" applyAlignment="1">
      <alignment horizontal="right"/>
    </xf>
    <xf numFmtId="0" fontId="19" fillId="0" borderId="0" xfId="0" applyFont="1" applyAlignment="1">
      <alignment horizontal="center"/>
    </xf>
    <xf numFmtId="0" fontId="18" fillId="0" borderId="0" xfId="0" applyFont="1" applyAlignment="1">
      <alignment horizontal="center" wrapText="1"/>
    </xf>
    <xf numFmtId="0" fontId="6" fillId="0" borderId="0" xfId="0" applyFont="1" applyFill="1" applyAlignment="1">
      <alignment vertical="center"/>
    </xf>
    <xf numFmtId="168" fontId="6" fillId="0" borderId="0" xfId="0" applyNumberFormat="1" applyFont="1" applyFill="1" applyAlignment="1">
      <alignment horizontal="center" vertical="center" wrapText="1"/>
    </xf>
    <xf numFmtId="0" fontId="6" fillId="0" borderId="0" xfId="0" applyFont="1" applyFill="1" applyAlignment="1">
      <alignment horizontal="center" vertical="center"/>
    </xf>
    <xf numFmtId="164" fontId="6" fillId="0" borderId="0" xfId="68" applyFont="1" applyFill="1" applyBorder="1" applyAlignment="1" applyProtection="1">
      <alignment vertical="center"/>
      <protection/>
    </xf>
    <xf numFmtId="0" fontId="20" fillId="0" borderId="0" xfId="0" applyFont="1" applyFill="1" applyAlignment="1">
      <alignment horizontal="left" vertical="center"/>
    </xf>
    <xf numFmtId="168" fontId="0" fillId="0" borderId="0" xfId="0" applyNumberFormat="1" applyFont="1" applyFill="1" applyAlignment="1">
      <alignment horizontal="center" vertical="center" wrapText="1"/>
    </xf>
    <xf numFmtId="0" fontId="21" fillId="0" borderId="0" xfId="0" applyFont="1" applyFill="1" applyBorder="1" applyAlignment="1">
      <alignment horizontal="right" vertical="center"/>
    </xf>
    <xf numFmtId="0" fontId="0" fillId="0" borderId="0" xfId="0" applyFont="1" applyFill="1" applyAlignment="1">
      <alignment horizontal="center" vertical="center"/>
    </xf>
    <xf numFmtId="164" fontId="0" fillId="0" borderId="0" xfId="68" applyFont="1" applyFill="1" applyBorder="1" applyAlignment="1" applyProtection="1">
      <alignment vertical="center"/>
      <protection/>
    </xf>
    <xf numFmtId="0" fontId="4" fillId="0" borderId="26" xfId="0" applyFont="1" applyFill="1" applyBorder="1" applyAlignment="1">
      <alignment horizontal="center" vertical="center" wrapText="1"/>
    </xf>
    <xf numFmtId="0" fontId="0" fillId="34" borderId="16" xfId="0" applyFont="1" applyFill="1" applyBorder="1" applyAlignment="1">
      <alignment vertical="center"/>
    </xf>
    <xf numFmtId="164" fontId="0" fillId="34" borderId="16" xfId="68" applyFont="1" applyFill="1" applyBorder="1" applyAlignment="1" applyProtection="1">
      <alignment vertical="center"/>
      <protection/>
    </xf>
    <xf numFmtId="0" fontId="0" fillId="34" borderId="1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 xfId="0" applyFont="1" applyFill="1" applyBorder="1" applyAlignment="1">
      <alignment vertical="center"/>
    </xf>
    <xf numFmtId="164" fontId="0" fillId="33" borderId="10" xfId="0" applyNumberFormat="1" applyFont="1" applyFill="1" applyBorder="1" applyAlignment="1">
      <alignment horizontal="center" vertical="center" wrapText="1"/>
    </xf>
    <xf numFmtId="164" fontId="4" fillId="33" borderId="10" xfId="68" applyFont="1" applyFill="1" applyBorder="1" applyAlignment="1" applyProtection="1">
      <alignment horizontal="right" vertical="center"/>
      <protection/>
    </xf>
    <xf numFmtId="0" fontId="4" fillId="33" borderId="10"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0" xfId="0" applyFont="1" applyFill="1" applyAlignment="1">
      <alignment vertical="center"/>
    </xf>
    <xf numFmtId="0" fontId="22" fillId="33" borderId="10" xfId="0" applyFont="1" applyFill="1" applyBorder="1" applyAlignment="1">
      <alignment horizontal="center" vertical="center" wrapText="1"/>
    </xf>
    <xf numFmtId="164" fontId="0" fillId="33" borderId="10" xfId="68" applyFont="1" applyFill="1" applyBorder="1" applyAlignment="1" applyProtection="1">
      <alignment horizontal="right" vertical="center" wrapText="1"/>
      <protection/>
    </xf>
    <xf numFmtId="164" fontId="4" fillId="33" borderId="10" xfId="68" applyFont="1" applyFill="1" applyBorder="1" applyAlignment="1" applyProtection="1">
      <alignment horizontal="right" vertical="center" wrapText="1"/>
      <protection/>
    </xf>
    <xf numFmtId="169" fontId="0" fillId="33" borderId="10" xfId="0" applyNumberFormat="1" applyFont="1" applyFill="1" applyBorder="1" applyAlignment="1">
      <alignment horizontal="center" vertical="center" wrapText="1"/>
    </xf>
    <xf numFmtId="169" fontId="4" fillId="33" borderId="10" xfId="0" applyNumberFormat="1" applyFont="1" applyFill="1" applyBorder="1" applyAlignment="1">
      <alignment horizontal="center" vertical="center" wrapText="1"/>
    </xf>
    <xf numFmtId="164" fontId="0" fillId="34" borderId="10" xfId="68" applyFont="1" applyFill="1" applyBorder="1" applyAlignment="1" applyProtection="1">
      <alignment horizontal="right" vertical="center"/>
      <protection/>
    </xf>
    <xf numFmtId="0" fontId="0" fillId="34" borderId="10" xfId="0" applyFont="1" applyFill="1" applyBorder="1" applyAlignment="1">
      <alignment horizontal="center" vertical="center"/>
    </xf>
    <xf numFmtId="0" fontId="0" fillId="34" borderId="28" xfId="0"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164" fontId="6" fillId="33" borderId="0" xfId="68" applyFont="1" applyFill="1" applyBorder="1" applyAlignment="1" applyProtection="1">
      <alignment vertical="center"/>
      <protection/>
    </xf>
    <xf numFmtId="0" fontId="0" fillId="0" borderId="0" xfId="0" applyFont="1" applyAlignment="1">
      <alignment horizontal="center"/>
    </xf>
    <xf numFmtId="165" fontId="0" fillId="0" borderId="0" xfId="0" applyNumberFormat="1" applyFont="1" applyAlignment="1">
      <alignment horizontal="center" wrapText="1"/>
    </xf>
    <xf numFmtId="0" fontId="0"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center"/>
    </xf>
    <xf numFmtId="165" fontId="4" fillId="0" borderId="0" xfId="0" applyNumberFormat="1" applyFont="1" applyAlignment="1">
      <alignment horizontal="center" wrapText="1"/>
    </xf>
    <xf numFmtId="0" fontId="4" fillId="0" borderId="0" xfId="0" applyFont="1" applyAlignment="1">
      <alignment horizontal="left" wrapText="1"/>
    </xf>
    <xf numFmtId="0" fontId="18" fillId="0" borderId="10" xfId="0" applyFont="1" applyBorder="1" applyAlignment="1">
      <alignment horizontal="center"/>
    </xf>
    <xf numFmtId="0" fontId="0" fillId="0" borderId="10" xfId="0" applyFont="1" applyBorder="1" applyAlignment="1">
      <alignment horizontal="center"/>
    </xf>
    <xf numFmtId="165" fontId="0" fillId="0" borderId="10" xfId="0" applyNumberFormat="1" applyFont="1" applyBorder="1" applyAlignment="1">
      <alignment horizontal="center" wrapText="1"/>
    </xf>
    <xf numFmtId="0" fontId="0" fillId="0" borderId="10" xfId="0" applyFont="1" applyBorder="1" applyAlignment="1">
      <alignment horizontal="left" wrapText="1"/>
    </xf>
    <xf numFmtId="0" fontId="18" fillId="0" borderId="10" xfId="0" applyFont="1" applyBorder="1" applyAlignment="1">
      <alignment horizontal="center" vertical="center"/>
    </xf>
    <xf numFmtId="0" fontId="0" fillId="0" borderId="10" xfId="0" applyFont="1" applyBorder="1" applyAlignment="1">
      <alignment horizontal="center" vertical="center"/>
    </xf>
    <xf numFmtId="165" fontId="0" fillId="0" borderId="10" xfId="0" applyNumberFormat="1" applyFont="1" applyBorder="1" applyAlignment="1">
      <alignment horizontal="center" vertical="center" wrapText="1"/>
    </xf>
    <xf numFmtId="0" fontId="0" fillId="0" borderId="11" xfId="0" applyFont="1" applyBorder="1" applyAlignment="1">
      <alignment horizontal="left" wrapText="1"/>
    </xf>
    <xf numFmtId="165" fontId="0" fillId="0" borderId="28" xfId="0" applyNumberFormat="1" applyFont="1" applyBorder="1" applyAlignment="1">
      <alignment horizontal="center" wrapText="1"/>
    </xf>
    <xf numFmtId="0" fontId="24" fillId="0" borderId="10" xfId="55" applyNumberFormat="1" applyFont="1" applyBorder="1" applyAlignment="1">
      <alignment wrapText="1"/>
      <protection/>
    </xf>
    <xf numFmtId="165" fontId="0" fillId="0" borderId="29" xfId="0" applyNumberFormat="1" applyFont="1" applyBorder="1" applyAlignment="1">
      <alignment horizontal="center" wrapText="1"/>
    </xf>
    <xf numFmtId="165" fontId="0" fillId="0" borderId="29" xfId="0" applyNumberFormat="1" applyFont="1" applyBorder="1" applyAlignment="1">
      <alignment horizontal="center" vertical="center" wrapText="1"/>
    </xf>
    <xf numFmtId="165" fontId="0" fillId="0" borderId="11" xfId="0" applyNumberFormat="1" applyFont="1" applyBorder="1" applyAlignment="1">
      <alignment horizontal="center" wrapText="1"/>
    </xf>
    <xf numFmtId="0" fontId="24" fillId="0" borderId="11" xfId="55" applyNumberFormat="1" applyFont="1" applyBorder="1" applyAlignment="1">
      <alignment horizontal="left" vertical="center" wrapText="1"/>
      <protection/>
    </xf>
    <xf numFmtId="0" fontId="0" fillId="0" borderId="29" xfId="0" applyFont="1" applyBorder="1" applyAlignment="1">
      <alignment horizontal="center" vertical="center"/>
    </xf>
    <xf numFmtId="165" fontId="0" fillId="0" borderId="11" xfId="0" applyNumberFormat="1" applyFont="1" applyBorder="1" applyAlignment="1">
      <alignment horizontal="center" vertical="center" wrapText="1"/>
    </xf>
    <xf numFmtId="0" fontId="24" fillId="0" borderId="10" xfId="55" applyNumberFormat="1" applyFont="1" applyBorder="1" applyAlignment="1">
      <alignment horizontal="left" vertical="center" wrapText="1"/>
      <protection/>
    </xf>
    <xf numFmtId="165" fontId="0" fillId="0" borderId="0" xfId="0" applyNumberFormat="1" applyFont="1" applyAlignment="1">
      <alignment horizontal="center"/>
    </xf>
    <xf numFmtId="0" fontId="18" fillId="0" borderId="29" xfId="0" applyFont="1" applyBorder="1" applyAlignment="1">
      <alignment horizontal="center" vertical="center"/>
    </xf>
    <xf numFmtId="0" fontId="0" fillId="0" borderId="11" xfId="0" applyFont="1" applyBorder="1" applyAlignment="1">
      <alignment horizontal="center" vertical="center"/>
    </xf>
    <xf numFmtId="165" fontId="0" fillId="0" borderId="10" xfId="0" applyNumberFormat="1"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wrapText="1"/>
    </xf>
    <xf numFmtId="0" fontId="0" fillId="0" borderId="16" xfId="0" applyFont="1" applyBorder="1" applyAlignment="1">
      <alignment horizontal="left" wrapText="1"/>
    </xf>
    <xf numFmtId="0" fontId="4" fillId="0" borderId="23" xfId="0" applyFont="1" applyBorder="1" applyAlignment="1">
      <alignment horizontal="left"/>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64" fontId="4" fillId="0" borderId="10" xfId="63"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164" fontId="4" fillId="34" borderId="10" xfId="63" applyFont="1" applyFill="1" applyBorder="1" applyAlignment="1" applyProtection="1">
      <alignment horizontal="left" vertical="center" wrapText="1"/>
      <protection/>
    </xf>
    <xf numFmtId="164" fontId="0" fillId="0" borderId="10" xfId="63" applyFont="1" applyFill="1" applyBorder="1" applyAlignment="1" applyProtection="1">
      <alignment horizontal="center" vertical="center" wrapText="1"/>
      <protection/>
    </xf>
    <xf numFmtId="0" fontId="0" fillId="0" borderId="10" xfId="63"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Fill="1" applyBorder="1" applyAlignment="1">
      <alignment horizontal="center" vertical="top" wrapText="1"/>
    </xf>
    <xf numFmtId="0" fontId="0" fillId="0" borderId="34" xfId="0" applyFont="1" applyFill="1" applyBorder="1" applyAlignment="1">
      <alignment horizontal="left" vertical="center" wrapText="1"/>
    </xf>
    <xf numFmtId="0" fontId="4" fillId="35" borderId="35" xfId="0" applyFont="1" applyFill="1" applyBorder="1" applyAlignment="1">
      <alignment horizontal="center"/>
    </xf>
    <xf numFmtId="0" fontId="5" fillId="35"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4" fillId="35" borderId="10" xfId="0" applyFont="1" applyFill="1" applyBorder="1" applyAlignment="1">
      <alignment horizontal="center" wrapText="1"/>
    </xf>
    <xf numFmtId="0" fontId="16" fillId="0" borderId="23" xfId="0" applyFont="1" applyFill="1" applyBorder="1" applyAlignment="1">
      <alignment horizontal="center" vertical="center" wrapText="1"/>
    </xf>
    <xf numFmtId="165" fontId="0" fillId="0" borderId="10" xfId="0" applyNumberFormat="1" applyFont="1" applyBorder="1" applyAlignment="1">
      <alignment vertical="center" wrapText="1"/>
    </xf>
    <xf numFmtId="0" fontId="18" fillId="0" borderId="0" xfId="0" applyFont="1" applyBorder="1" applyAlignment="1">
      <alignment horizontal="center" wrapText="1"/>
    </xf>
    <xf numFmtId="0" fontId="4" fillId="34" borderId="10" xfId="0" applyFont="1" applyFill="1" applyBorder="1" applyAlignment="1">
      <alignment horizontal="center" vertical="center"/>
    </xf>
    <xf numFmtId="0" fontId="4" fillId="34" borderId="10" xfId="0" applyFont="1" applyFill="1" applyBorder="1" applyAlignment="1">
      <alignment horizontal="center"/>
    </xf>
    <xf numFmtId="0" fontId="4" fillId="34" borderId="10" xfId="0" applyFont="1" applyFill="1" applyBorder="1" applyAlignment="1">
      <alignment horizontal="center" vertical="center" wrapText="1"/>
    </xf>
    <xf numFmtId="0" fontId="0" fillId="0" borderId="10" xfId="0" applyFont="1" applyBorder="1" applyAlignment="1">
      <alignment horizontal="center"/>
    </xf>
    <xf numFmtId="0" fontId="4" fillId="0" borderId="0" xfId="0" applyFont="1" applyFill="1" applyBorder="1" applyAlignment="1">
      <alignment horizontal="center" vertical="center"/>
    </xf>
    <xf numFmtId="0" fontId="19" fillId="0" borderId="35" xfId="0" applyFont="1" applyFill="1" applyBorder="1" applyAlignment="1">
      <alignment horizontal="center" vertical="center" wrapText="1"/>
    </xf>
    <xf numFmtId="0" fontId="4" fillId="0" borderId="32" xfId="0" applyFont="1" applyFill="1" applyBorder="1" applyAlignment="1">
      <alignment horizontal="center" vertical="center" wrapText="1"/>
    </xf>
    <xf numFmtId="164" fontId="4" fillId="0" borderId="32" xfId="68" applyFont="1" applyFill="1" applyBorder="1" applyAlignment="1" applyProtection="1">
      <alignment horizontal="center" vertical="center" wrapText="1"/>
      <protection/>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xf>
    <xf numFmtId="0" fontId="18" fillId="0" borderId="10" xfId="0" applyFont="1" applyBorder="1" applyAlignment="1">
      <alignment horizontal="center"/>
    </xf>
    <xf numFmtId="0" fontId="4" fillId="34" borderId="16" xfId="0" applyFont="1" applyFill="1" applyBorder="1" applyAlignment="1">
      <alignment horizontal="center"/>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iperłącze 2" xfId="44"/>
    <cellStyle name="Hiperłącze 2 2"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2" xfId="65"/>
    <cellStyle name="Walutowy 2 2" xfId="66"/>
    <cellStyle name="Walutowy 2 2 2" xfId="67"/>
    <cellStyle name="Walutowy 2 3" xfId="68"/>
    <cellStyle name="Walutowy 2 4" xfId="69"/>
    <cellStyle name="Walutowy 2 5" xfId="70"/>
    <cellStyle name="Walutowy 3" xfId="71"/>
    <cellStyle name="Walutowy 3 2" xfId="72"/>
    <cellStyle name="Walutowy 4" xfId="73"/>
    <cellStyle name="Walutowy 5" xfId="74"/>
    <cellStyle name="Walutowy 6" xfId="75"/>
    <cellStyle name="Walutowy 7" xfId="76"/>
    <cellStyle name="Zły"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view="pageBreakPreview" zoomScale="70" zoomScaleNormal="120" zoomScaleSheetLayoutView="70" zoomScalePageLayoutView="0" workbookViewId="0" topLeftCell="A4">
      <selection activeCell="B11" sqref="B11"/>
    </sheetView>
  </sheetViews>
  <sheetFormatPr defaultColWidth="9.140625" defaultRowHeight="12.75"/>
  <cols>
    <col min="1" max="1" width="5.421875" style="1" customWidth="1"/>
    <col min="2" max="2" width="37.7109375" style="1" customWidth="1"/>
    <col min="3" max="3" width="30.8515625" style="1" customWidth="1"/>
    <col min="4" max="4" width="14.57421875" style="1" customWidth="1"/>
    <col min="5" max="5" width="10.421875" style="2" customWidth="1"/>
    <col min="6" max="6" width="58.421875" style="2" customWidth="1"/>
    <col min="7" max="7" width="13.421875" style="1" customWidth="1"/>
    <col min="8" max="8" width="24.7109375" style="1" customWidth="1"/>
    <col min="9" max="10" width="19.8515625" style="1" customWidth="1"/>
    <col min="11" max="11" width="17.00390625" style="1" customWidth="1"/>
    <col min="12" max="12" width="35.00390625" style="1" customWidth="1"/>
    <col min="13" max="16384" width="9.140625" style="1" customWidth="1"/>
  </cols>
  <sheetData>
    <row r="1" spans="1:7" ht="12.75">
      <c r="A1" s="3" t="s">
        <v>0</v>
      </c>
      <c r="G1" s="4"/>
    </row>
    <row r="2" spans="1:7" ht="12.75">
      <c r="A2" s="3"/>
      <c r="G2" s="4"/>
    </row>
    <row r="3" spans="1:7" ht="12.75">
      <c r="A3" s="317" t="s">
        <v>1</v>
      </c>
      <c r="B3" s="317"/>
      <c r="C3" s="317"/>
      <c r="D3" s="317"/>
      <c r="E3" s="317"/>
      <c r="F3" s="317"/>
      <c r="G3" s="317"/>
    </row>
    <row r="4" spans="1:12" ht="51">
      <c r="A4" s="5" t="s">
        <v>2</v>
      </c>
      <c r="B4" s="5" t="s">
        <v>3</v>
      </c>
      <c r="C4" s="5" t="s">
        <v>4</v>
      </c>
      <c r="D4" s="5" t="s">
        <v>5</v>
      </c>
      <c r="E4" s="5" t="s">
        <v>6</v>
      </c>
      <c r="F4" s="6" t="s">
        <v>7</v>
      </c>
      <c r="G4" s="6" t="s">
        <v>8</v>
      </c>
      <c r="H4" s="6" t="s">
        <v>9</v>
      </c>
      <c r="I4" s="6" t="s">
        <v>10</v>
      </c>
      <c r="J4" s="6" t="s">
        <v>11</v>
      </c>
      <c r="K4" s="6" t="s">
        <v>12</v>
      </c>
      <c r="L4" s="6" t="s">
        <v>13</v>
      </c>
    </row>
    <row r="5" spans="1:12" ht="75.75" customHeight="1">
      <c r="A5" s="7">
        <v>1</v>
      </c>
      <c r="B5" s="8" t="s">
        <v>14</v>
      </c>
      <c r="C5" s="9" t="s">
        <v>15</v>
      </c>
      <c r="D5" s="10" t="s">
        <v>16</v>
      </c>
      <c r="E5" s="11" t="s">
        <v>17</v>
      </c>
      <c r="F5" s="12" t="s">
        <v>18</v>
      </c>
      <c r="G5" s="13">
        <v>50</v>
      </c>
      <c r="H5" s="14" t="s">
        <v>19</v>
      </c>
      <c r="I5" s="15" t="s">
        <v>20</v>
      </c>
      <c r="J5" s="15"/>
      <c r="K5" s="15"/>
      <c r="L5" s="14" t="s">
        <v>21</v>
      </c>
    </row>
    <row r="6" spans="1:12" s="18" customFormat="1" ht="76.5">
      <c r="A6" s="13">
        <v>2</v>
      </c>
      <c r="B6" s="9" t="s">
        <v>22</v>
      </c>
      <c r="C6" s="9" t="s">
        <v>23</v>
      </c>
      <c r="D6" s="10" t="s">
        <v>24</v>
      </c>
      <c r="E6" s="10" t="s">
        <v>25</v>
      </c>
      <c r="F6" s="12" t="s">
        <v>26</v>
      </c>
      <c r="G6" s="13">
        <v>29</v>
      </c>
      <c r="H6" s="16"/>
      <c r="I6" s="16" t="s">
        <v>27</v>
      </c>
      <c r="J6" s="16"/>
      <c r="K6" s="16" t="s">
        <v>28</v>
      </c>
      <c r="L6" s="17"/>
    </row>
    <row r="7" spans="1:12" s="18" customFormat="1" ht="117" customHeight="1">
      <c r="A7" s="13">
        <v>3</v>
      </c>
      <c r="B7" s="9" t="s">
        <v>29</v>
      </c>
      <c r="C7" s="9" t="s">
        <v>30</v>
      </c>
      <c r="D7" s="13">
        <v>301626241</v>
      </c>
      <c r="E7" s="9" t="s">
        <v>31</v>
      </c>
      <c r="F7" s="9" t="s">
        <v>32</v>
      </c>
      <c r="G7" s="13">
        <v>7</v>
      </c>
      <c r="H7" s="17" t="s">
        <v>33</v>
      </c>
      <c r="I7" s="17" t="s">
        <v>34</v>
      </c>
      <c r="J7" s="17" t="s">
        <v>35</v>
      </c>
      <c r="L7" s="19" t="s">
        <v>36</v>
      </c>
    </row>
    <row r="8" spans="1:12" s="18" customFormat="1" ht="51">
      <c r="A8" s="13">
        <v>4</v>
      </c>
      <c r="B8" s="9" t="s">
        <v>37</v>
      </c>
      <c r="C8" s="9" t="s">
        <v>38</v>
      </c>
      <c r="D8" s="20" t="s">
        <v>39</v>
      </c>
      <c r="E8" s="21" t="s">
        <v>40</v>
      </c>
      <c r="F8" s="21" t="s">
        <v>41</v>
      </c>
      <c r="G8" s="13">
        <v>30</v>
      </c>
      <c r="H8" s="16"/>
      <c r="I8" s="16"/>
      <c r="J8" s="16" t="s">
        <v>28</v>
      </c>
      <c r="K8" s="13" t="s">
        <v>28</v>
      </c>
      <c r="L8" s="16"/>
    </row>
    <row r="9" spans="1:12" s="18" customFormat="1" ht="25.5" customHeight="1">
      <c r="A9" s="13">
        <v>5</v>
      </c>
      <c r="B9" s="9" t="s">
        <v>42</v>
      </c>
      <c r="C9" s="9" t="s">
        <v>43</v>
      </c>
      <c r="D9" s="20" t="s">
        <v>44</v>
      </c>
      <c r="E9" s="13" t="s">
        <v>45</v>
      </c>
      <c r="F9" s="21" t="s">
        <v>46</v>
      </c>
      <c r="G9" s="13">
        <v>24</v>
      </c>
      <c r="H9" s="16"/>
      <c r="I9" s="16"/>
      <c r="J9" s="16"/>
      <c r="K9" s="13" t="s">
        <v>28</v>
      </c>
      <c r="L9" s="16"/>
    </row>
    <row r="10" spans="1:12" ht="25.5" customHeight="1">
      <c r="A10" s="13">
        <v>6</v>
      </c>
      <c r="B10" s="9" t="s">
        <v>47</v>
      </c>
      <c r="C10" s="9" t="s">
        <v>48</v>
      </c>
      <c r="D10" s="7" t="s">
        <v>49</v>
      </c>
      <c r="E10" s="13" t="s">
        <v>50</v>
      </c>
      <c r="F10" s="21" t="s">
        <v>51</v>
      </c>
      <c r="G10" s="7">
        <v>24</v>
      </c>
      <c r="H10" s="22" t="s">
        <v>52</v>
      </c>
      <c r="I10" s="15"/>
      <c r="J10" s="15"/>
      <c r="K10" s="7" t="s">
        <v>28</v>
      </c>
      <c r="L10" s="15"/>
    </row>
    <row r="11" spans="1:12" s="25" customFormat="1" ht="25.5" customHeight="1">
      <c r="A11" s="13">
        <v>7</v>
      </c>
      <c r="B11" s="9" t="s">
        <v>53</v>
      </c>
      <c r="C11" s="9" t="s">
        <v>54</v>
      </c>
      <c r="D11" s="13">
        <v>572039720</v>
      </c>
      <c r="E11" s="13" t="s">
        <v>50</v>
      </c>
      <c r="F11" s="21" t="s">
        <v>51</v>
      </c>
      <c r="G11" s="13">
        <v>10</v>
      </c>
      <c r="H11" s="16" t="s">
        <v>55</v>
      </c>
      <c r="I11" s="23"/>
      <c r="J11" s="23"/>
      <c r="K11" s="13"/>
      <c r="L11" s="24" t="s">
        <v>56</v>
      </c>
    </row>
    <row r="12" spans="1:12" s="25" customFormat="1" ht="25.5" customHeight="1">
      <c r="A12" s="13">
        <v>8</v>
      </c>
      <c r="B12" s="9" t="s">
        <v>57</v>
      </c>
      <c r="C12" s="9" t="s">
        <v>58</v>
      </c>
      <c r="D12" s="13" t="s">
        <v>59</v>
      </c>
      <c r="E12" s="13" t="s">
        <v>50</v>
      </c>
      <c r="F12" s="21" t="s">
        <v>51</v>
      </c>
      <c r="G12" s="13"/>
      <c r="H12" s="23"/>
      <c r="I12" s="24" t="s">
        <v>60</v>
      </c>
      <c r="J12" s="23"/>
      <c r="K12" s="8" t="s">
        <v>61</v>
      </c>
      <c r="L12" s="24" t="s">
        <v>62</v>
      </c>
    </row>
    <row r="13" spans="1:12" s="25" customFormat="1" ht="25.5" customHeight="1">
      <c r="A13" s="26">
        <v>9</v>
      </c>
      <c r="B13" s="27" t="s">
        <v>63</v>
      </c>
      <c r="C13" s="9" t="s">
        <v>64</v>
      </c>
      <c r="D13" s="13" t="s">
        <v>65</v>
      </c>
      <c r="E13" s="13" t="s">
        <v>50</v>
      </c>
      <c r="F13" s="21" t="s">
        <v>51</v>
      </c>
      <c r="G13" s="13">
        <v>54</v>
      </c>
      <c r="H13" s="16" t="s">
        <v>66</v>
      </c>
      <c r="I13" s="23"/>
      <c r="J13" s="23"/>
      <c r="K13" s="13" t="s">
        <v>28</v>
      </c>
      <c r="L13" s="24" t="s">
        <v>67</v>
      </c>
    </row>
    <row r="14" spans="1:12" s="25" customFormat="1" ht="25.5" customHeight="1">
      <c r="A14" s="13">
        <v>10</v>
      </c>
      <c r="B14" s="9" t="s">
        <v>68</v>
      </c>
      <c r="C14" s="9" t="s">
        <v>69</v>
      </c>
      <c r="D14" s="13">
        <v>264905</v>
      </c>
      <c r="E14" s="13" t="s">
        <v>50</v>
      </c>
      <c r="F14" s="21" t="s">
        <v>51</v>
      </c>
      <c r="G14" s="13"/>
      <c r="H14" s="16"/>
      <c r="I14" s="23"/>
      <c r="J14" s="23"/>
      <c r="K14" s="13"/>
      <c r="L14" s="23"/>
    </row>
    <row r="15" spans="1:12" s="25" customFormat="1" ht="25.5" customHeight="1">
      <c r="A15" s="13">
        <v>11</v>
      </c>
      <c r="B15" s="9" t="s">
        <v>70</v>
      </c>
      <c r="C15" s="28" t="s">
        <v>71</v>
      </c>
      <c r="D15" s="9">
        <v>301611995</v>
      </c>
      <c r="E15" s="13" t="s">
        <v>72</v>
      </c>
      <c r="F15" s="21" t="s">
        <v>51</v>
      </c>
      <c r="G15" s="13">
        <v>31</v>
      </c>
      <c r="H15" s="16" t="s">
        <v>66</v>
      </c>
      <c r="I15" s="23"/>
      <c r="J15" s="23"/>
      <c r="K15" s="13"/>
      <c r="L15" s="23"/>
    </row>
    <row r="16" spans="1:12" s="25" customFormat="1" ht="25.5" customHeight="1">
      <c r="A16" s="13">
        <v>12</v>
      </c>
      <c r="B16" s="9" t="s">
        <v>73</v>
      </c>
      <c r="C16" s="9" t="s">
        <v>74</v>
      </c>
      <c r="D16" s="13">
        <v>301612010</v>
      </c>
      <c r="E16" s="13" t="s">
        <v>72</v>
      </c>
      <c r="F16" s="21" t="s">
        <v>51</v>
      </c>
      <c r="G16" s="13">
        <v>15</v>
      </c>
      <c r="H16" s="16" t="s">
        <v>66</v>
      </c>
      <c r="I16" s="23"/>
      <c r="J16" s="23"/>
      <c r="K16" s="13" t="s">
        <v>28</v>
      </c>
      <c r="L16" s="24" t="s">
        <v>75</v>
      </c>
    </row>
    <row r="17" spans="1:12" s="32" customFormat="1" ht="12.75">
      <c r="A17" s="29">
        <v>13</v>
      </c>
      <c r="B17" s="8" t="s">
        <v>76</v>
      </c>
      <c r="C17" s="30"/>
      <c r="D17" s="30"/>
      <c r="E17" s="31"/>
      <c r="F17" s="31"/>
      <c r="G17" s="30"/>
      <c r="H17" s="30"/>
      <c r="I17" s="30"/>
      <c r="J17" s="30"/>
      <c r="K17" s="29"/>
      <c r="L17" s="30"/>
    </row>
    <row r="18" spans="1:12" s="32" customFormat="1" ht="25.5">
      <c r="A18" s="29" t="s">
        <v>77</v>
      </c>
      <c r="B18" s="29" t="s">
        <v>78</v>
      </c>
      <c r="C18" s="8" t="s">
        <v>79</v>
      </c>
      <c r="D18" s="29">
        <v>570889785</v>
      </c>
      <c r="E18" s="29" t="s">
        <v>80</v>
      </c>
      <c r="F18" s="29" t="s">
        <v>81</v>
      </c>
      <c r="G18" s="30"/>
      <c r="H18" s="30"/>
      <c r="I18" s="30"/>
      <c r="J18" s="30"/>
      <c r="K18" s="29"/>
      <c r="L18" s="30"/>
    </row>
    <row r="19" spans="1:12" s="32" customFormat="1" ht="25.5">
      <c r="A19" s="29" t="s">
        <v>77</v>
      </c>
      <c r="B19" s="29" t="s">
        <v>82</v>
      </c>
      <c r="C19" s="8" t="s">
        <v>83</v>
      </c>
      <c r="D19" s="29">
        <v>570767527</v>
      </c>
      <c r="E19" s="29" t="s">
        <v>80</v>
      </c>
      <c r="F19" s="29" t="s">
        <v>81</v>
      </c>
      <c r="G19" s="30"/>
      <c r="H19" s="30"/>
      <c r="I19" s="30"/>
      <c r="J19" s="30"/>
      <c r="K19" s="30"/>
      <c r="L19" s="30"/>
    </row>
    <row r="20" spans="1:12" s="32" customFormat="1" ht="12.75">
      <c r="A20" s="29" t="s">
        <v>77</v>
      </c>
      <c r="B20" s="29" t="s">
        <v>84</v>
      </c>
      <c r="C20" s="8" t="s">
        <v>85</v>
      </c>
      <c r="D20" s="29">
        <v>570903373</v>
      </c>
      <c r="E20" s="29" t="s">
        <v>80</v>
      </c>
      <c r="F20" s="29" t="s">
        <v>81</v>
      </c>
      <c r="G20" s="30"/>
      <c r="H20" s="30"/>
      <c r="I20" s="30"/>
      <c r="J20" s="30"/>
      <c r="K20" s="30"/>
      <c r="L20" s="30"/>
    </row>
    <row r="21" spans="1:12" s="32" customFormat="1" ht="12.75">
      <c r="A21" s="29" t="s">
        <v>77</v>
      </c>
      <c r="B21" s="29" t="s">
        <v>86</v>
      </c>
      <c r="C21" s="8" t="s">
        <v>87</v>
      </c>
      <c r="D21" s="29">
        <v>572022441</v>
      </c>
      <c r="E21" s="29" t="s">
        <v>80</v>
      </c>
      <c r="F21" s="29" t="s">
        <v>81</v>
      </c>
      <c r="G21" s="30"/>
      <c r="H21" s="30"/>
      <c r="I21" s="30"/>
      <c r="J21" s="30"/>
      <c r="K21" s="30"/>
      <c r="L21" s="30"/>
    </row>
    <row r="22" spans="1:12" s="32" customFormat="1" ht="25.5">
      <c r="A22" s="29" t="s">
        <v>77</v>
      </c>
      <c r="B22" s="29" t="s">
        <v>88</v>
      </c>
      <c r="C22" s="8" t="s">
        <v>89</v>
      </c>
      <c r="D22" s="29">
        <v>570940262</v>
      </c>
      <c r="E22" s="29" t="s">
        <v>80</v>
      </c>
      <c r="F22" s="29" t="s">
        <v>81</v>
      </c>
      <c r="G22" s="30"/>
      <c r="H22" s="30"/>
      <c r="I22" s="30"/>
      <c r="J22" s="30"/>
      <c r="K22" s="30"/>
      <c r="L22" s="30"/>
    </row>
    <row r="23" spans="1:12" s="32" customFormat="1" ht="25.5">
      <c r="A23" s="29" t="s">
        <v>77</v>
      </c>
      <c r="B23" s="29" t="s">
        <v>90</v>
      </c>
      <c r="C23" s="8" t="s">
        <v>91</v>
      </c>
      <c r="D23" s="29">
        <v>570902876</v>
      </c>
      <c r="E23" s="29" t="s">
        <v>80</v>
      </c>
      <c r="F23" s="29" t="s">
        <v>81</v>
      </c>
      <c r="G23" s="30"/>
      <c r="H23" s="30"/>
      <c r="I23" s="30"/>
      <c r="J23" s="30"/>
      <c r="K23" s="30"/>
      <c r="L23" s="30"/>
    </row>
    <row r="24" spans="1:12" s="32" customFormat="1" ht="12.75">
      <c r="A24" s="29" t="s">
        <v>77</v>
      </c>
      <c r="B24" s="29" t="s">
        <v>92</v>
      </c>
      <c r="C24" s="8" t="s">
        <v>93</v>
      </c>
      <c r="D24" s="29">
        <v>572021737</v>
      </c>
      <c r="E24" s="29" t="s">
        <v>80</v>
      </c>
      <c r="F24" s="29" t="s">
        <v>81</v>
      </c>
      <c r="G24" s="30"/>
      <c r="H24" s="30"/>
      <c r="I24" s="30"/>
      <c r="J24" s="30"/>
      <c r="K24" s="30"/>
      <c r="L24" s="30"/>
    </row>
  </sheetData>
  <sheetProtection selectLockedCells="1" selectUnlockedCells="1"/>
  <mergeCells count="1">
    <mergeCell ref="A3:G3"/>
  </mergeCells>
  <printOptions horizontalCentered="1"/>
  <pageMargins left="0.7875" right="0.7875" top="0.9840277777777777" bottom="0.9840277777777777" header="0.5118055555555555" footer="0.5118055555555555"/>
  <pageSetup fitToHeight="1" fitToWidth="1" horizontalDpi="300" verticalDpi="300" orientation="landscape" paperSize="9" scale="45" r:id="rId1"/>
</worksheet>
</file>

<file path=xl/worksheets/sheet2.xml><?xml version="1.0" encoding="utf-8"?>
<worksheet xmlns="http://schemas.openxmlformats.org/spreadsheetml/2006/main" xmlns:r="http://schemas.openxmlformats.org/officeDocument/2006/relationships">
  <dimension ref="A1:AD176"/>
  <sheetViews>
    <sheetView tabSelected="1" view="pageBreakPreview" zoomScaleNormal="85" zoomScaleSheetLayoutView="100" zoomScalePageLayoutView="0" workbookViewId="0" topLeftCell="G171">
      <selection activeCell="H176" sqref="H176"/>
    </sheetView>
  </sheetViews>
  <sheetFormatPr defaultColWidth="9.140625" defaultRowHeight="12.75"/>
  <cols>
    <col min="1" max="1" width="4.28125" style="33" customWidth="1"/>
    <col min="2" max="2" width="28.7109375" style="34" customWidth="1"/>
    <col min="3" max="3" width="14.140625" style="35" customWidth="1"/>
    <col min="4" max="4" width="16.421875" style="36" customWidth="1"/>
    <col min="5" max="5" width="15.421875" style="36" customWidth="1"/>
    <col min="6" max="6" width="16.421875" style="37" customWidth="1"/>
    <col min="7" max="7" width="11.7109375" style="33" customWidth="1"/>
    <col min="8" max="8" width="22.57421875" style="38" customWidth="1"/>
    <col min="9" max="9" width="20.57421875" style="39" customWidth="1"/>
    <col min="10" max="10" width="34.421875" style="33" customWidth="1"/>
    <col min="11" max="11" width="25.57421875" style="33" customWidth="1"/>
    <col min="12" max="12" width="4.7109375" style="33" customWidth="1"/>
    <col min="13" max="13" width="25.57421875" style="33" customWidth="1"/>
    <col min="14" max="14" width="15.140625" style="33" customWidth="1"/>
    <col min="15" max="15" width="17.57421875" style="33" customWidth="1"/>
    <col min="16" max="16" width="15.140625" style="33" customWidth="1"/>
    <col min="17" max="17" width="25.140625" style="33" customWidth="1"/>
    <col min="18" max="19" width="12.28125" style="33" customWidth="1"/>
    <col min="20" max="20" width="11.57421875" style="33" customWidth="1"/>
    <col min="21" max="21" width="13.28125" style="33" customWidth="1"/>
    <col min="22" max="22" width="11.00390625" style="33" customWidth="1"/>
    <col min="23" max="23" width="12.8515625" style="33" customWidth="1"/>
    <col min="24" max="24" width="18.00390625" style="33" customWidth="1"/>
    <col min="25" max="27" width="11.28125" style="33" customWidth="1"/>
    <col min="28" max="16384" width="9.140625" style="33" customWidth="1"/>
  </cols>
  <sheetData>
    <row r="1" spans="7:11" ht="12.75">
      <c r="G1" s="40"/>
      <c r="H1" s="41"/>
      <c r="I1" s="42"/>
      <c r="J1" s="40"/>
      <c r="K1" s="40"/>
    </row>
    <row r="2" spans="4:11" ht="12.75">
      <c r="D2" s="43"/>
      <c r="E2" s="43"/>
      <c r="F2" s="35"/>
      <c r="G2" s="40"/>
      <c r="H2" s="41"/>
      <c r="I2" s="42"/>
      <c r="J2" s="40"/>
      <c r="K2" s="40"/>
    </row>
    <row r="3" spans="1:12" s="1" customFormat="1" ht="12.75">
      <c r="A3" s="3" t="s">
        <v>94</v>
      </c>
      <c r="B3" s="44"/>
      <c r="C3" s="2"/>
      <c r="D3" s="45"/>
      <c r="E3" s="45"/>
      <c r="F3" s="46"/>
      <c r="G3" s="47"/>
      <c r="H3" s="48"/>
      <c r="I3" s="49"/>
      <c r="J3" s="50"/>
      <c r="K3" s="50"/>
      <c r="L3" s="3" t="s">
        <v>95</v>
      </c>
    </row>
    <row r="4" spans="1:27" s="1" customFormat="1" ht="62.25" customHeight="1">
      <c r="A4" s="318" t="s">
        <v>96</v>
      </c>
      <c r="B4" s="319" t="s">
        <v>97</v>
      </c>
      <c r="C4" s="318" t="s">
        <v>98</v>
      </c>
      <c r="D4" s="318" t="s">
        <v>99</v>
      </c>
      <c r="E4" s="318" t="s">
        <v>100</v>
      </c>
      <c r="F4" s="318" t="s">
        <v>101</v>
      </c>
      <c r="G4" s="318" t="s">
        <v>102</v>
      </c>
      <c r="H4" s="320" t="s">
        <v>103</v>
      </c>
      <c r="I4" s="321" t="s">
        <v>104</v>
      </c>
      <c r="J4" s="318" t="s">
        <v>105</v>
      </c>
      <c r="K4" s="318" t="s">
        <v>106</v>
      </c>
      <c r="L4" s="322" t="s">
        <v>96</v>
      </c>
      <c r="M4" s="323" t="s">
        <v>107</v>
      </c>
      <c r="N4" s="323"/>
      <c r="O4" s="323"/>
      <c r="P4" s="324" t="s">
        <v>108</v>
      </c>
      <c r="Q4" s="324" t="s">
        <v>109</v>
      </c>
      <c r="R4" s="325" t="s">
        <v>110</v>
      </c>
      <c r="S4" s="325"/>
      <c r="T4" s="325"/>
      <c r="U4" s="325"/>
      <c r="V4" s="325"/>
      <c r="W4" s="325"/>
      <c r="X4" s="324" t="s">
        <v>111</v>
      </c>
      <c r="Y4" s="324" t="s">
        <v>112</v>
      </c>
      <c r="Z4" s="324" t="s">
        <v>113</v>
      </c>
      <c r="AA4" s="326" t="s">
        <v>114</v>
      </c>
    </row>
    <row r="5" spans="1:27" s="1" customFormat="1" ht="62.25" customHeight="1">
      <c r="A5" s="318"/>
      <c r="B5" s="319"/>
      <c r="C5" s="318"/>
      <c r="D5" s="318"/>
      <c r="E5" s="318"/>
      <c r="F5" s="318"/>
      <c r="G5" s="318"/>
      <c r="H5" s="320"/>
      <c r="I5" s="321"/>
      <c r="J5" s="318"/>
      <c r="K5" s="318"/>
      <c r="L5" s="322"/>
      <c r="M5" s="54" t="s">
        <v>115</v>
      </c>
      <c r="N5" s="54" t="s">
        <v>116</v>
      </c>
      <c r="O5" s="54" t="s">
        <v>117</v>
      </c>
      <c r="P5" s="324"/>
      <c r="Q5" s="324"/>
      <c r="R5" s="55" t="s">
        <v>118</v>
      </c>
      <c r="S5" s="55" t="s">
        <v>119</v>
      </c>
      <c r="T5" s="55" t="s">
        <v>120</v>
      </c>
      <c r="U5" s="55" t="s">
        <v>121</v>
      </c>
      <c r="V5" s="55" t="s">
        <v>122</v>
      </c>
      <c r="W5" s="55" t="s">
        <v>123</v>
      </c>
      <c r="X5" s="324"/>
      <c r="Y5" s="324"/>
      <c r="Z5" s="324"/>
      <c r="AA5" s="326"/>
    </row>
    <row r="6" spans="1:27" s="1" customFormat="1" ht="13.5" customHeight="1">
      <c r="A6" s="327" t="s">
        <v>124</v>
      </c>
      <c r="B6" s="327"/>
      <c r="C6" s="327"/>
      <c r="D6" s="327"/>
      <c r="E6" s="327"/>
      <c r="F6" s="327"/>
      <c r="G6" s="56"/>
      <c r="H6" s="57"/>
      <c r="I6" s="58"/>
      <c r="J6" s="59"/>
      <c r="K6" s="59"/>
      <c r="L6" s="60"/>
      <c r="M6" s="328" t="s">
        <v>124</v>
      </c>
      <c r="N6" s="328"/>
      <c r="O6" s="328"/>
      <c r="P6" s="328"/>
      <c r="Q6" s="328"/>
      <c r="R6" s="328"/>
      <c r="S6" s="61"/>
      <c r="T6" s="61"/>
      <c r="U6" s="61"/>
      <c r="V6" s="61"/>
      <c r="W6" s="61"/>
      <c r="X6" s="61"/>
      <c r="Y6" s="61"/>
      <c r="Z6" s="61"/>
      <c r="AA6" s="61"/>
    </row>
    <row r="7" spans="1:27" s="32" customFormat="1" ht="293.25">
      <c r="A7" s="19">
        <v>1</v>
      </c>
      <c r="B7" s="62" t="s">
        <v>14</v>
      </c>
      <c r="C7" s="19" t="s">
        <v>125</v>
      </c>
      <c r="D7" s="19" t="s">
        <v>126</v>
      </c>
      <c r="E7" s="19" t="s">
        <v>127</v>
      </c>
      <c r="F7" s="19" t="s">
        <v>128</v>
      </c>
      <c r="G7" s="19" t="s">
        <v>129</v>
      </c>
      <c r="H7" s="63">
        <v>4164000</v>
      </c>
      <c r="I7" s="64" t="s">
        <v>130</v>
      </c>
      <c r="J7" s="65" t="s">
        <v>131</v>
      </c>
      <c r="K7" s="19" t="s">
        <v>15</v>
      </c>
      <c r="L7" s="66">
        <v>1</v>
      </c>
      <c r="M7" s="67" t="s">
        <v>132</v>
      </c>
      <c r="N7" s="67" t="s">
        <v>133</v>
      </c>
      <c r="O7" s="67" t="s">
        <v>134</v>
      </c>
      <c r="P7" s="67" t="s">
        <v>135</v>
      </c>
      <c r="Q7" s="67" t="s">
        <v>136</v>
      </c>
      <c r="R7" s="19" t="s">
        <v>137</v>
      </c>
      <c r="S7" s="67" t="s">
        <v>137</v>
      </c>
      <c r="T7" s="67" t="s">
        <v>137</v>
      </c>
      <c r="U7" s="67" t="s">
        <v>137</v>
      </c>
      <c r="V7" s="67" t="s">
        <v>138</v>
      </c>
      <c r="W7" s="67" t="s">
        <v>137</v>
      </c>
      <c r="X7" s="68">
        <v>1318</v>
      </c>
      <c r="Y7" s="68">
        <v>3</v>
      </c>
      <c r="Z7" s="68" t="s">
        <v>126</v>
      </c>
      <c r="AA7" s="68" t="s">
        <v>127</v>
      </c>
    </row>
    <row r="8" spans="1:27" s="32" customFormat="1" ht="191.25">
      <c r="A8" s="19">
        <v>2</v>
      </c>
      <c r="B8" s="62" t="s">
        <v>139</v>
      </c>
      <c r="C8" s="19" t="s">
        <v>140</v>
      </c>
      <c r="D8" s="19" t="s">
        <v>138</v>
      </c>
      <c r="E8" s="19" t="s">
        <v>20</v>
      </c>
      <c r="F8" s="19" t="s">
        <v>20</v>
      </c>
      <c r="G8" s="19" t="s">
        <v>141</v>
      </c>
      <c r="H8" s="63">
        <v>1115000</v>
      </c>
      <c r="I8" s="64" t="s">
        <v>130</v>
      </c>
      <c r="J8" s="65" t="s">
        <v>142</v>
      </c>
      <c r="K8" s="19" t="s">
        <v>143</v>
      </c>
      <c r="L8" s="66">
        <v>2</v>
      </c>
      <c r="M8" s="67" t="s">
        <v>144</v>
      </c>
      <c r="N8" s="67"/>
      <c r="O8" s="67" t="s">
        <v>145</v>
      </c>
      <c r="P8" s="67" t="s">
        <v>146</v>
      </c>
      <c r="Q8" s="67" t="s">
        <v>147</v>
      </c>
      <c r="R8" s="67" t="s">
        <v>148</v>
      </c>
      <c r="S8" s="67" t="s">
        <v>137</v>
      </c>
      <c r="T8" s="67" t="s">
        <v>148</v>
      </c>
      <c r="U8" s="67" t="s">
        <v>137</v>
      </c>
      <c r="V8" s="67" t="s">
        <v>27</v>
      </c>
      <c r="W8" s="67" t="s">
        <v>137</v>
      </c>
      <c r="X8" s="69">
        <v>313.33</v>
      </c>
      <c r="Y8" s="69">
        <v>1</v>
      </c>
      <c r="Z8" s="69" t="s">
        <v>20</v>
      </c>
      <c r="AA8" s="69" t="s">
        <v>20</v>
      </c>
    </row>
    <row r="9" spans="1:27" s="32" customFormat="1" ht="140.25">
      <c r="A9" s="19">
        <v>3</v>
      </c>
      <c r="B9" s="62" t="s">
        <v>149</v>
      </c>
      <c r="C9" s="19" t="s">
        <v>140</v>
      </c>
      <c r="D9" s="19" t="s">
        <v>138</v>
      </c>
      <c r="E9" s="19" t="s">
        <v>20</v>
      </c>
      <c r="F9" s="19" t="s">
        <v>20</v>
      </c>
      <c r="G9" s="19" t="s">
        <v>150</v>
      </c>
      <c r="H9" s="63">
        <v>502000</v>
      </c>
      <c r="I9" s="64" t="s">
        <v>130</v>
      </c>
      <c r="J9" s="70" t="s">
        <v>142</v>
      </c>
      <c r="K9" s="19" t="s">
        <v>151</v>
      </c>
      <c r="L9" s="66">
        <v>3</v>
      </c>
      <c r="M9" s="19" t="s">
        <v>152</v>
      </c>
      <c r="N9" s="19" t="s">
        <v>153</v>
      </c>
      <c r="O9" s="19" t="s">
        <v>154</v>
      </c>
      <c r="P9" s="19" t="s">
        <v>155</v>
      </c>
      <c r="Q9" s="19" t="s">
        <v>156</v>
      </c>
      <c r="R9" s="19" t="s">
        <v>148</v>
      </c>
      <c r="S9" s="19" t="s">
        <v>137</v>
      </c>
      <c r="T9" s="19" t="s">
        <v>148</v>
      </c>
      <c r="U9" s="19" t="s">
        <v>148</v>
      </c>
      <c r="V9" s="19" t="s">
        <v>27</v>
      </c>
      <c r="W9" s="19" t="s">
        <v>148</v>
      </c>
      <c r="X9" s="30">
        <v>141.17</v>
      </c>
      <c r="Y9" s="30">
        <v>1</v>
      </c>
      <c r="Z9" s="30" t="s">
        <v>157</v>
      </c>
      <c r="AA9" s="30" t="s">
        <v>20</v>
      </c>
    </row>
    <row r="10" spans="1:27" s="32" customFormat="1" ht="229.5">
      <c r="A10" s="19">
        <v>4</v>
      </c>
      <c r="B10" s="62" t="s">
        <v>158</v>
      </c>
      <c r="C10" s="19" t="s">
        <v>159</v>
      </c>
      <c r="D10" s="19" t="s">
        <v>138</v>
      </c>
      <c r="E10" s="19" t="s">
        <v>20</v>
      </c>
      <c r="F10" s="19" t="s">
        <v>20</v>
      </c>
      <c r="G10" s="19" t="s">
        <v>160</v>
      </c>
      <c r="H10" s="63">
        <v>1083000</v>
      </c>
      <c r="I10" s="64" t="s">
        <v>130</v>
      </c>
      <c r="J10" s="70" t="s">
        <v>142</v>
      </c>
      <c r="K10" s="19" t="s">
        <v>161</v>
      </c>
      <c r="L10" s="66">
        <v>4</v>
      </c>
      <c r="M10" s="19" t="s">
        <v>162</v>
      </c>
      <c r="N10" s="19"/>
      <c r="O10" s="19" t="s">
        <v>163</v>
      </c>
      <c r="P10" s="19" t="s">
        <v>164</v>
      </c>
      <c r="Q10" s="19" t="s">
        <v>165</v>
      </c>
      <c r="R10" s="19" t="s">
        <v>148</v>
      </c>
      <c r="S10" s="19" t="s">
        <v>137</v>
      </c>
      <c r="T10" s="19" t="s">
        <v>166</v>
      </c>
      <c r="U10" s="19" t="s">
        <v>148</v>
      </c>
      <c r="V10" s="19" t="s">
        <v>27</v>
      </c>
      <c r="W10" s="19" t="s">
        <v>27</v>
      </c>
      <c r="X10" s="30">
        <v>304.37</v>
      </c>
      <c r="Y10" s="30">
        <v>1</v>
      </c>
      <c r="Z10" s="30" t="s">
        <v>157</v>
      </c>
      <c r="AA10" s="30" t="s">
        <v>20</v>
      </c>
    </row>
    <row r="11" spans="1:27" s="32" customFormat="1" ht="25.5">
      <c r="A11" s="19">
        <v>5</v>
      </c>
      <c r="B11" s="62" t="s">
        <v>167</v>
      </c>
      <c r="C11" s="19" t="s">
        <v>140</v>
      </c>
      <c r="D11" s="19" t="s">
        <v>138</v>
      </c>
      <c r="E11" s="19" t="s">
        <v>20</v>
      </c>
      <c r="F11" s="19" t="s">
        <v>20</v>
      </c>
      <c r="G11" s="19" t="s">
        <v>168</v>
      </c>
      <c r="H11" s="63">
        <v>448821.98</v>
      </c>
      <c r="I11" s="64" t="s">
        <v>169</v>
      </c>
      <c r="J11" s="70" t="s">
        <v>142</v>
      </c>
      <c r="K11" s="19" t="s">
        <v>170</v>
      </c>
      <c r="L11" s="66">
        <v>5</v>
      </c>
      <c r="M11" s="19" t="s">
        <v>171</v>
      </c>
      <c r="N11" s="19"/>
      <c r="O11" s="19" t="s">
        <v>172</v>
      </c>
      <c r="P11" s="19" t="s">
        <v>173</v>
      </c>
      <c r="Q11" s="19"/>
      <c r="R11" s="19" t="s">
        <v>148</v>
      </c>
      <c r="S11" s="19" t="s">
        <v>148</v>
      </c>
      <c r="T11" s="19" t="s">
        <v>148</v>
      </c>
      <c r="U11" s="19" t="s">
        <v>148</v>
      </c>
      <c r="V11" s="19" t="s">
        <v>27</v>
      </c>
      <c r="W11" s="19" t="s">
        <v>148</v>
      </c>
      <c r="X11" s="30">
        <v>156.7</v>
      </c>
      <c r="Y11" s="30">
        <v>1</v>
      </c>
      <c r="Z11" s="30" t="s">
        <v>20</v>
      </c>
      <c r="AA11" s="30" t="s">
        <v>20</v>
      </c>
    </row>
    <row r="12" spans="1:27" s="32" customFormat="1" ht="344.25">
      <c r="A12" s="19">
        <v>6</v>
      </c>
      <c r="B12" s="62" t="s">
        <v>174</v>
      </c>
      <c r="C12" s="19" t="s">
        <v>140</v>
      </c>
      <c r="D12" s="19" t="s">
        <v>138</v>
      </c>
      <c r="E12" s="19" t="s">
        <v>20</v>
      </c>
      <c r="F12" s="19" t="s">
        <v>20</v>
      </c>
      <c r="G12" s="19" t="s">
        <v>175</v>
      </c>
      <c r="H12" s="63">
        <v>1185000</v>
      </c>
      <c r="I12" s="64" t="s">
        <v>130</v>
      </c>
      <c r="J12" s="70" t="s">
        <v>142</v>
      </c>
      <c r="K12" s="19" t="s">
        <v>176</v>
      </c>
      <c r="L12" s="66">
        <v>6</v>
      </c>
      <c r="M12" s="19" t="s">
        <v>177</v>
      </c>
      <c r="N12" s="19" t="s">
        <v>178</v>
      </c>
      <c r="O12" s="19" t="s">
        <v>179</v>
      </c>
      <c r="P12" s="19" t="s">
        <v>180</v>
      </c>
      <c r="Q12" s="19" t="s">
        <v>181</v>
      </c>
      <c r="R12" s="19" t="s">
        <v>148</v>
      </c>
      <c r="S12" s="19" t="s">
        <v>137</v>
      </c>
      <c r="T12" s="19" t="s">
        <v>148</v>
      </c>
      <c r="U12" s="19" t="s">
        <v>148</v>
      </c>
      <c r="V12" s="19" t="s">
        <v>27</v>
      </c>
      <c r="W12" s="19" t="s">
        <v>137</v>
      </c>
      <c r="X12" s="30">
        <v>333.12</v>
      </c>
      <c r="Y12" s="30">
        <v>1</v>
      </c>
      <c r="Z12" s="30" t="s">
        <v>138</v>
      </c>
      <c r="AA12" s="30" t="s">
        <v>20</v>
      </c>
    </row>
    <row r="13" spans="1:27" s="32" customFormat="1" ht="395.25">
      <c r="A13" s="19">
        <v>7</v>
      </c>
      <c r="B13" s="62" t="s">
        <v>182</v>
      </c>
      <c r="C13" s="19" t="s">
        <v>140</v>
      </c>
      <c r="D13" s="19" t="s">
        <v>138</v>
      </c>
      <c r="E13" s="19" t="s">
        <v>20</v>
      </c>
      <c r="F13" s="19" t="s">
        <v>20</v>
      </c>
      <c r="G13" s="19" t="s">
        <v>183</v>
      </c>
      <c r="H13" s="63">
        <v>1674000</v>
      </c>
      <c r="I13" s="64" t="s">
        <v>130</v>
      </c>
      <c r="J13" s="70" t="s">
        <v>142</v>
      </c>
      <c r="K13" s="19" t="s">
        <v>184</v>
      </c>
      <c r="L13" s="66">
        <v>7</v>
      </c>
      <c r="M13" s="19" t="s">
        <v>185</v>
      </c>
      <c r="N13" s="19" t="s">
        <v>186</v>
      </c>
      <c r="O13" s="19" t="s">
        <v>187</v>
      </c>
      <c r="P13" s="19" t="s">
        <v>188</v>
      </c>
      <c r="Q13" s="19" t="s">
        <v>189</v>
      </c>
      <c r="R13" s="19" t="s">
        <v>148</v>
      </c>
      <c r="S13" s="19" t="s">
        <v>137</v>
      </c>
      <c r="T13" s="19" t="s">
        <v>137</v>
      </c>
      <c r="U13" s="19" t="s">
        <v>137</v>
      </c>
      <c r="V13" s="19" t="s">
        <v>27</v>
      </c>
      <c r="W13" s="19" t="s">
        <v>137</v>
      </c>
      <c r="X13" s="30">
        <v>470.71</v>
      </c>
      <c r="Y13" s="30">
        <v>1</v>
      </c>
      <c r="Z13" s="30" t="s">
        <v>157</v>
      </c>
      <c r="AA13" s="30" t="s">
        <v>20</v>
      </c>
    </row>
    <row r="14" spans="1:27" s="32" customFormat="1" ht="280.5">
      <c r="A14" s="19">
        <v>8</v>
      </c>
      <c r="B14" s="62" t="s">
        <v>190</v>
      </c>
      <c r="C14" s="19" t="s">
        <v>140</v>
      </c>
      <c r="D14" s="19" t="s">
        <v>138</v>
      </c>
      <c r="E14" s="19" t="s">
        <v>20</v>
      </c>
      <c r="F14" s="19" t="s">
        <v>20</v>
      </c>
      <c r="G14" s="19" t="s">
        <v>191</v>
      </c>
      <c r="H14" s="63">
        <v>474000</v>
      </c>
      <c r="I14" s="64" t="s">
        <v>130</v>
      </c>
      <c r="J14" s="70" t="s">
        <v>142</v>
      </c>
      <c r="K14" s="19" t="s">
        <v>192</v>
      </c>
      <c r="L14" s="66">
        <v>8</v>
      </c>
      <c r="M14" s="19" t="s">
        <v>152</v>
      </c>
      <c r="N14" s="19" t="s">
        <v>193</v>
      </c>
      <c r="O14" s="19" t="s">
        <v>194</v>
      </c>
      <c r="P14" s="19" t="s">
        <v>195</v>
      </c>
      <c r="Q14" s="19" t="s">
        <v>196</v>
      </c>
      <c r="R14" s="19" t="s">
        <v>197</v>
      </c>
      <c r="S14" s="19" t="s">
        <v>137</v>
      </c>
      <c r="T14" s="19" t="s">
        <v>166</v>
      </c>
      <c r="U14" s="19" t="s">
        <v>148</v>
      </c>
      <c r="V14" s="19" t="s">
        <v>27</v>
      </c>
      <c r="W14" s="19" t="s">
        <v>27</v>
      </c>
      <c r="X14" s="30">
        <v>133.25</v>
      </c>
      <c r="Y14" s="30">
        <v>1</v>
      </c>
      <c r="Z14" s="30" t="s">
        <v>20</v>
      </c>
      <c r="AA14" s="30" t="s">
        <v>20</v>
      </c>
    </row>
    <row r="15" spans="1:27" s="32" customFormat="1" ht="63.75">
      <c r="A15" s="19">
        <v>9</v>
      </c>
      <c r="B15" s="62" t="s">
        <v>198</v>
      </c>
      <c r="C15" s="19" t="s">
        <v>140</v>
      </c>
      <c r="D15" s="19" t="s">
        <v>138</v>
      </c>
      <c r="E15" s="19" t="s">
        <v>20</v>
      </c>
      <c r="F15" s="19" t="s">
        <v>20</v>
      </c>
      <c r="G15" s="19" t="s">
        <v>199</v>
      </c>
      <c r="H15" s="63">
        <v>213000</v>
      </c>
      <c r="I15" s="64" t="s">
        <v>130</v>
      </c>
      <c r="J15" s="70" t="s">
        <v>142</v>
      </c>
      <c r="K15" s="19" t="s">
        <v>200</v>
      </c>
      <c r="L15" s="66">
        <v>9</v>
      </c>
      <c r="M15" s="19" t="s">
        <v>201</v>
      </c>
      <c r="N15" s="19"/>
      <c r="O15" s="19"/>
      <c r="P15" s="19" t="s">
        <v>202</v>
      </c>
      <c r="Q15" s="19" t="s">
        <v>203</v>
      </c>
      <c r="R15" s="19" t="s">
        <v>137</v>
      </c>
      <c r="S15" s="19" t="s">
        <v>137</v>
      </c>
      <c r="T15" s="19" t="s">
        <v>137</v>
      </c>
      <c r="U15" s="19" t="s">
        <v>137</v>
      </c>
      <c r="V15" s="19" t="s">
        <v>27</v>
      </c>
      <c r="W15" s="19" t="s">
        <v>137</v>
      </c>
      <c r="X15" s="30">
        <v>60</v>
      </c>
      <c r="Y15" s="30">
        <v>1</v>
      </c>
      <c r="Z15" s="30" t="s">
        <v>138</v>
      </c>
      <c r="AA15" s="30" t="s">
        <v>20</v>
      </c>
    </row>
    <row r="16" spans="1:27" s="32" customFormat="1" ht="178.5">
      <c r="A16" s="19">
        <v>10</v>
      </c>
      <c r="B16" s="62" t="s">
        <v>204</v>
      </c>
      <c r="C16" s="19" t="s">
        <v>159</v>
      </c>
      <c r="D16" s="19" t="s">
        <v>138</v>
      </c>
      <c r="E16" s="19" t="s">
        <v>20</v>
      </c>
      <c r="F16" s="19" t="s">
        <v>20</v>
      </c>
      <c r="G16" s="19" t="s">
        <v>191</v>
      </c>
      <c r="H16" s="63">
        <v>1346000</v>
      </c>
      <c r="I16" s="64" t="s">
        <v>130</v>
      </c>
      <c r="J16" s="70" t="s">
        <v>142</v>
      </c>
      <c r="K16" s="19" t="s">
        <v>205</v>
      </c>
      <c r="L16" s="66">
        <v>10</v>
      </c>
      <c r="M16" s="19" t="s">
        <v>206</v>
      </c>
      <c r="N16" s="19"/>
      <c r="O16" s="19" t="s">
        <v>207</v>
      </c>
      <c r="P16" s="19" t="s">
        <v>208</v>
      </c>
      <c r="Q16" s="19" t="s">
        <v>209</v>
      </c>
      <c r="R16" s="19" t="s">
        <v>137</v>
      </c>
      <c r="S16" s="19" t="s">
        <v>137</v>
      </c>
      <c r="T16" s="19" t="s">
        <v>137</v>
      </c>
      <c r="U16" s="19" t="s">
        <v>148</v>
      </c>
      <c r="V16" s="19" t="s">
        <v>27</v>
      </c>
      <c r="W16" s="19" t="s">
        <v>137</v>
      </c>
      <c r="X16" s="30">
        <v>378.48</v>
      </c>
      <c r="Y16" s="30">
        <v>1</v>
      </c>
      <c r="Z16" s="30" t="s">
        <v>138</v>
      </c>
      <c r="AA16" s="30" t="s">
        <v>20</v>
      </c>
    </row>
    <row r="17" spans="1:27" s="32" customFormat="1" ht="242.25">
      <c r="A17" s="19">
        <v>11</v>
      </c>
      <c r="B17" s="62" t="s">
        <v>210</v>
      </c>
      <c r="C17" s="19" t="s">
        <v>140</v>
      </c>
      <c r="D17" s="19" t="s">
        <v>138</v>
      </c>
      <c r="E17" s="19" t="s">
        <v>20</v>
      </c>
      <c r="F17" s="19" t="s">
        <v>20</v>
      </c>
      <c r="G17" s="19" t="s">
        <v>150</v>
      </c>
      <c r="H17" s="63">
        <v>311173.5</v>
      </c>
      <c r="I17" s="64" t="s">
        <v>169</v>
      </c>
      <c r="J17" s="70" t="s">
        <v>142</v>
      </c>
      <c r="K17" s="19" t="s">
        <v>211</v>
      </c>
      <c r="L17" s="66">
        <v>11</v>
      </c>
      <c r="M17" s="19" t="s">
        <v>152</v>
      </c>
      <c r="N17" s="19" t="s">
        <v>212</v>
      </c>
      <c r="O17" s="19" t="s">
        <v>213</v>
      </c>
      <c r="P17" s="19" t="s">
        <v>214</v>
      </c>
      <c r="Q17" s="19" t="s">
        <v>215</v>
      </c>
      <c r="R17" s="19" t="s">
        <v>148</v>
      </c>
      <c r="S17" s="19" t="s">
        <v>148</v>
      </c>
      <c r="T17" s="19" t="s">
        <v>148</v>
      </c>
      <c r="U17" s="19" t="s">
        <v>148</v>
      </c>
      <c r="V17" s="19" t="s">
        <v>27</v>
      </c>
      <c r="W17" s="19" t="s">
        <v>148</v>
      </c>
      <c r="X17" s="30">
        <v>75.36</v>
      </c>
      <c r="Y17" s="30">
        <v>1</v>
      </c>
      <c r="Z17" s="30" t="s">
        <v>138</v>
      </c>
      <c r="AA17" s="30" t="s">
        <v>20</v>
      </c>
    </row>
    <row r="18" spans="1:27" s="32" customFormat="1" ht="267.75">
      <c r="A18" s="19">
        <v>12</v>
      </c>
      <c r="B18" s="62" t="s">
        <v>216</v>
      </c>
      <c r="C18" s="19" t="s">
        <v>140</v>
      </c>
      <c r="D18" s="19" t="s">
        <v>138</v>
      </c>
      <c r="E18" s="19" t="s">
        <v>20</v>
      </c>
      <c r="F18" s="19" t="s">
        <v>20</v>
      </c>
      <c r="G18" s="19" t="s">
        <v>150</v>
      </c>
      <c r="H18" s="63">
        <v>780000</v>
      </c>
      <c r="I18" s="64" t="s">
        <v>130</v>
      </c>
      <c r="J18" s="70" t="s">
        <v>142</v>
      </c>
      <c r="K18" s="19" t="s">
        <v>217</v>
      </c>
      <c r="L18" s="66">
        <v>12</v>
      </c>
      <c r="M18" s="19" t="s">
        <v>218</v>
      </c>
      <c r="N18" s="19"/>
      <c r="O18" s="19" t="s">
        <v>219</v>
      </c>
      <c r="P18" s="19" t="s">
        <v>220</v>
      </c>
      <c r="Q18" s="19" t="s">
        <v>221</v>
      </c>
      <c r="R18" s="19" t="s">
        <v>137</v>
      </c>
      <c r="S18" s="19" t="s">
        <v>137</v>
      </c>
      <c r="T18" s="19" t="s">
        <v>148</v>
      </c>
      <c r="U18" s="19" t="s">
        <v>148</v>
      </c>
      <c r="V18" s="19" t="s">
        <v>27</v>
      </c>
      <c r="W18" s="19" t="s">
        <v>148</v>
      </c>
      <c r="X18" s="30">
        <v>219.4</v>
      </c>
      <c r="Y18" s="30">
        <v>1</v>
      </c>
      <c r="Z18" s="30" t="s">
        <v>20</v>
      </c>
      <c r="AA18" s="30"/>
    </row>
    <row r="19" spans="1:27" s="32" customFormat="1" ht="114.75">
      <c r="A19" s="19">
        <v>13</v>
      </c>
      <c r="B19" s="62" t="s">
        <v>222</v>
      </c>
      <c r="C19" s="19" t="s">
        <v>223</v>
      </c>
      <c r="D19" s="19" t="s">
        <v>138</v>
      </c>
      <c r="E19" s="19" t="s">
        <v>20</v>
      </c>
      <c r="F19" s="19" t="s">
        <v>20</v>
      </c>
      <c r="G19" s="19" t="s">
        <v>224</v>
      </c>
      <c r="H19" s="63">
        <v>527218.94</v>
      </c>
      <c r="I19" s="64" t="s">
        <v>169</v>
      </c>
      <c r="J19" s="70" t="s">
        <v>142</v>
      </c>
      <c r="K19" s="19" t="s">
        <v>225</v>
      </c>
      <c r="L19" s="66">
        <v>13</v>
      </c>
      <c r="M19" s="19" t="s">
        <v>218</v>
      </c>
      <c r="N19" s="19"/>
      <c r="O19" s="19" t="s">
        <v>226</v>
      </c>
      <c r="P19" s="19" t="s">
        <v>227</v>
      </c>
      <c r="Q19" s="19" t="s">
        <v>228</v>
      </c>
      <c r="R19" s="19" t="s">
        <v>229</v>
      </c>
      <c r="S19" s="19" t="s">
        <v>229</v>
      </c>
      <c r="T19" s="19" t="s">
        <v>137</v>
      </c>
      <c r="U19" s="19" t="s">
        <v>137</v>
      </c>
      <c r="V19" s="19" t="s">
        <v>27</v>
      </c>
      <c r="W19" s="19" t="s">
        <v>137</v>
      </c>
      <c r="X19" s="30">
        <v>112.4</v>
      </c>
      <c r="Y19" s="30">
        <v>1</v>
      </c>
      <c r="Z19" s="30" t="s">
        <v>20</v>
      </c>
      <c r="AA19" s="30"/>
    </row>
    <row r="20" spans="1:27" s="32" customFormat="1" ht="63.75">
      <c r="A20" s="19">
        <v>14</v>
      </c>
      <c r="B20" s="62" t="s">
        <v>230</v>
      </c>
      <c r="C20" s="62" t="s">
        <v>231</v>
      </c>
      <c r="D20" s="8" t="s">
        <v>126</v>
      </c>
      <c r="E20" s="8" t="s">
        <v>127</v>
      </c>
      <c r="F20" s="8" t="s">
        <v>127</v>
      </c>
      <c r="G20" s="8">
        <v>1996</v>
      </c>
      <c r="H20" s="71">
        <v>7800</v>
      </c>
      <c r="I20" s="64" t="s">
        <v>169</v>
      </c>
      <c r="J20" s="72" t="s">
        <v>232</v>
      </c>
      <c r="K20" s="8" t="s">
        <v>233</v>
      </c>
      <c r="L20" s="66">
        <v>14</v>
      </c>
      <c r="M20" s="73"/>
      <c r="N20" s="73"/>
      <c r="O20" s="73"/>
      <c r="P20" s="73"/>
      <c r="Q20" s="73"/>
      <c r="R20" s="73"/>
      <c r="S20" s="73"/>
      <c r="T20" s="73"/>
      <c r="U20" s="73"/>
      <c r="V20" s="73"/>
      <c r="W20" s="73"/>
      <c r="X20" s="74"/>
      <c r="Y20" s="74"/>
      <c r="Z20" s="74"/>
      <c r="AA20" s="74"/>
    </row>
    <row r="21" spans="1:27" s="32" customFormat="1" ht="63.75">
      <c r="A21" s="19">
        <v>15</v>
      </c>
      <c r="B21" s="62" t="s">
        <v>230</v>
      </c>
      <c r="C21" s="19" t="s">
        <v>231</v>
      </c>
      <c r="D21" s="8" t="s">
        <v>126</v>
      </c>
      <c r="E21" s="8" t="s">
        <v>127</v>
      </c>
      <c r="F21" s="8" t="s">
        <v>127</v>
      </c>
      <c r="G21" s="8">
        <v>1998</v>
      </c>
      <c r="H21" s="71">
        <v>4158.74</v>
      </c>
      <c r="I21" s="64" t="s">
        <v>169</v>
      </c>
      <c r="J21" s="75" t="s">
        <v>232</v>
      </c>
      <c r="K21" s="8" t="s">
        <v>234</v>
      </c>
      <c r="L21" s="66">
        <v>15</v>
      </c>
      <c r="M21" s="8"/>
      <c r="N21" s="8"/>
      <c r="O21" s="8"/>
      <c r="P21" s="8"/>
      <c r="Q21" s="8"/>
      <c r="R21" s="8"/>
      <c r="S21" s="8"/>
      <c r="T21" s="8"/>
      <c r="U21" s="8"/>
      <c r="V21" s="8"/>
      <c r="W21" s="8"/>
      <c r="X21" s="31"/>
      <c r="Y21" s="31"/>
      <c r="Z21" s="31"/>
      <c r="AA21" s="31"/>
    </row>
    <row r="22" spans="1:27" s="32" customFormat="1" ht="63.75">
      <c r="A22" s="19">
        <v>16</v>
      </c>
      <c r="B22" s="62" t="s">
        <v>230</v>
      </c>
      <c r="C22" s="19" t="s">
        <v>231</v>
      </c>
      <c r="D22" s="8" t="s">
        <v>126</v>
      </c>
      <c r="E22" s="8" t="s">
        <v>127</v>
      </c>
      <c r="F22" s="8" t="s">
        <v>127</v>
      </c>
      <c r="G22" s="8">
        <v>2000</v>
      </c>
      <c r="H22" s="71">
        <v>4134.54</v>
      </c>
      <c r="I22" s="64" t="s">
        <v>169</v>
      </c>
      <c r="J22" s="75" t="s">
        <v>232</v>
      </c>
      <c r="K22" s="8" t="s">
        <v>235</v>
      </c>
      <c r="L22" s="66">
        <v>16</v>
      </c>
      <c r="M22" s="8"/>
      <c r="N22" s="8"/>
      <c r="O22" s="8"/>
      <c r="P22" s="8"/>
      <c r="Q22" s="8"/>
      <c r="R22" s="8"/>
      <c r="S22" s="8"/>
      <c r="T22" s="8"/>
      <c r="U22" s="8"/>
      <c r="V22" s="8"/>
      <c r="W22" s="8"/>
      <c r="X22" s="31"/>
      <c r="Y22" s="31"/>
      <c r="Z22" s="31"/>
      <c r="AA22" s="31"/>
    </row>
    <row r="23" spans="1:27" s="32" customFormat="1" ht="63.75">
      <c r="A23" s="19">
        <v>17</v>
      </c>
      <c r="B23" s="62" t="s">
        <v>230</v>
      </c>
      <c r="C23" s="19" t="s">
        <v>231</v>
      </c>
      <c r="D23" s="8" t="s">
        <v>126</v>
      </c>
      <c r="E23" s="8" t="s">
        <v>127</v>
      </c>
      <c r="F23" s="8" t="s">
        <v>127</v>
      </c>
      <c r="G23" s="8">
        <v>2007</v>
      </c>
      <c r="H23" s="71">
        <v>4085.69</v>
      </c>
      <c r="I23" s="64" t="s">
        <v>169</v>
      </c>
      <c r="J23" s="75" t="s">
        <v>232</v>
      </c>
      <c r="K23" s="8" t="s">
        <v>236</v>
      </c>
      <c r="L23" s="66">
        <v>17</v>
      </c>
      <c r="M23" s="8" t="s">
        <v>237</v>
      </c>
      <c r="N23" s="8" t="s">
        <v>238</v>
      </c>
      <c r="O23" s="8" t="s">
        <v>239</v>
      </c>
      <c r="P23" s="8" t="s">
        <v>238</v>
      </c>
      <c r="Q23" s="8" t="s">
        <v>238</v>
      </c>
      <c r="R23" s="8" t="s">
        <v>240</v>
      </c>
      <c r="S23" s="8" t="s">
        <v>238</v>
      </c>
      <c r="T23" s="8" t="s">
        <v>238</v>
      </c>
      <c r="U23" s="8" t="s">
        <v>238</v>
      </c>
      <c r="V23" s="8" t="s">
        <v>238</v>
      </c>
      <c r="W23" s="8" t="s">
        <v>238</v>
      </c>
      <c r="X23" s="31">
        <v>4.6</v>
      </c>
      <c r="Y23" s="31">
        <v>1</v>
      </c>
      <c r="Z23" s="31" t="s">
        <v>127</v>
      </c>
      <c r="AA23" s="31" t="s">
        <v>127</v>
      </c>
    </row>
    <row r="24" spans="1:27" s="32" customFormat="1" ht="63.75">
      <c r="A24" s="19">
        <v>18</v>
      </c>
      <c r="B24" s="62" t="s">
        <v>230</v>
      </c>
      <c r="C24" s="19" t="s">
        <v>231</v>
      </c>
      <c r="D24" s="8" t="s">
        <v>126</v>
      </c>
      <c r="E24" s="8" t="s">
        <v>127</v>
      </c>
      <c r="F24" s="8" t="s">
        <v>127</v>
      </c>
      <c r="G24" s="8">
        <v>2007</v>
      </c>
      <c r="H24" s="71">
        <v>4085.7</v>
      </c>
      <c r="I24" s="64" t="s">
        <v>169</v>
      </c>
      <c r="J24" s="75" t="s">
        <v>232</v>
      </c>
      <c r="K24" s="8" t="s">
        <v>241</v>
      </c>
      <c r="L24" s="66">
        <v>18</v>
      </c>
      <c r="M24" s="8" t="s">
        <v>237</v>
      </c>
      <c r="N24" s="8" t="s">
        <v>238</v>
      </c>
      <c r="O24" s="8" t="s">
        <v>239</v>
      </c>
      <c r="P24" s="8" t="s">
        <v>238</v>
      </c>
      <c r="Q24" s="8" t="s">
        <v>238</v>
      </c>
      <c r="R24" s="8" t="s">
        <v>240</v>
      </c>
      <c r="S24" s="8" t="s">
        <v>238</v>
      </c>
      <c r="T24" s="8" t="s">
        <v>238</v>
      </c>
      <c r="U24" s="8" t="s">
        <v>238</v>
      </c>
      <c r="V24" s="8" t="s">
        <v>238</v>
      </c>
      <c r="W24" s="8" t="s">
        <v>238</v>
      </c>
      <c r="X24" s="31">
        <v>4.6</v>
      </c>
      <c r="Y24" s="31">
        <v>1</v>
      </c>
      <c r="Z24" s="31" t="s">
        <v>127</v>
      </c>
      <c r="AA24" s="31" t="s">
        <v>127</v>
      </c>
    </row>
    <row r="25" spans="1:27" s="32" customFormat="1" ht="63.75">
      <c r="A25" s="19">
        <v>19</v>
      </c>
      <c r="B25" s="62" t="s">
        <v>230</v>
      </c>
      <c r="C25" s="19" t="s">
        <v>231</v>
      </c>
      <c r="D25" s="8" t="s">
        <v>126</v>
      </c>
      <c r="E25" s="8" t="s">
        <v>127</v>
      </c>
      <c r="F25" s="8" t="s">
        <v>127</v>
      </c>
      <c r="G25" s="8">
        <v>2008</v>
      </c>
      <c r="H25" s="71">
        <v>4646</v>
      </c>
      <c r="I25" s="64" t="s">
        <v>169</v>
      </c>
      <c r="J25" s="75" t="s">
        <v>232</v>
      </c>
      <c r="K25" s="8" t="s">
        <v>242</v>
      </c>
      <c r="L25" s="66">
        <v>19</v>
      </c>
      <c r="M25" s="8" t="s">
        <v>237</v>
      </c>
      <c r="N25" s="8" t="s">
        <v>238</v>
      </c>
      <c r="O25" s="8" t="s">
        <v>243</v>
      </c>
      <c r="P25" s="8" t="s">
        <v>238</v>
      </c>
      <c r="Q25" s="8" t="s">
        <v>238</v>
      </c>
      <c r="R25" s="8" t="s">
        <v>240</v>
      </c>
      <c r="S25" s="8" t="s">
        <v>238</v>
      </c>
      <c r="T25" s="8" t="s">
        <v>238</v>
      </c>
      <c r="U25" s="8" t="s">
        <v>238</v>
      </c>
      <c r="V25" s="8" t="s">
        <v>238</v>
      </c>
      <c r="W25" s="8" t="s">
        <v>238</v>
      </c>
      <c r="X25" s="31">
        <v>3.5</v>
      </c>
      <c r="Y25" s="31">
        <v>1</v>
      </c>
      <c r="Z25" s="31" t="s">
        <v>127</v>
      </c>
      <c r="AA25" s="31" t="s">
        <v>127</v>
      </c>
    </row>
    <row r="26" spans="1:27" s="32" customFormat="1" ht="63.75">
      <c r="A26" s="19">
        <v>20</v>
      </c>
      <c r="B26" s="62" t="s">
        <v>230</v>
      </c>
      <c r="C26" s="19" t="s">
        <v>231</v>
      </c>
      <c r="D26" s="8" t="s">
        <v>126</v>
      </c>
      <c r="E26" s="8" t="s">
        <v>127</v>
      </c>
      <c r="F26" s="8" t="s">
        <v>127</v>
      </c>
      <c r="G26" s="8">
        <v>2009</v>
      </c>
      <c r="H26" s="71">
        <v>4000</v>
      </c>
      <c r="I26" s="64" t="s">
        <v>169</v>
      </c>
      <c r="J26" s="75" t="s">
        <v>232</v>
      </c>
      <c r="K26" s="8" t="s">
        <v>244</v>
      </c>
      <c r="L26" s="66">
        <v>20</v>
      </c>
      <c r="M26" s="8" t="s">
        <v>237</v>
      </c>
      <c r="N26" s="8" t="s">
        <v>238</v>
      </c>
      <c r="O26" s="8" t="s">
        <v>239</v>
      </c>
      <c r="P26" s="8" t="s">
        <v>238</v>
      </c>
      <c r="Q26" s="8" t="s">
        <v>238</v>
      </c>
      <c r="R26" s="8" t="s">
        <v>240</v>
      </c>
      <c r="S26" s="8" t="s">
        <v>238</v>
      </c>
      <c r="T26" s="8" t="s">
        <v>238</v>
      </c>
      <c r="U26" s="8" t="s">
        <v>238</v>
      </c>
      <c r="V26" s="8" t="s">
        <v>238</v>
      </c>
      <c r="W26" s="8" t="s">
        <v>238</v>
      </c>
      <c r="X26" s="31">
        <v>4.6</v>
      </c>
      <c r="Y26" s="31">
        <v>1</v>
      </c>
      <c r="Z26" s="31" t="s">
        <v>127</v>
      </c>
      <c r="AA26" s="31" t="s">
        <v>127</v>
      </c>
    </row>
    <row r="27" spans="1:27" s="32" customFormat="1" ht="63.75">
      <c r="A27" s="19">
        <v>21</v>
      </c>
      <c r="B27" s="62" t="s">
        <v>230</v>
      </c>
      <c r="C27" s="19" t="s">
        <v>231</v>
      </c>
      <c r="D27" s="8" t="s">
        <v>126</v>
      </c>
      <c r="E27" s="8" t="s">
        <v>127</v>
      </c>
      <c r="F27" s="8" t="s">
        <v>127</v>
      </c>
      <c r="G27" s="8">
        <v>2010</v>
      </c>
      <c r="H27" s="71">
        <v>3581</v>
      </c>
      <c r="I27" s="64" t="s">
        <v>169</v>
      </c>
      <c r="J27" s="75" t="s">
        <v>232</v>
      </c>
      <c r="K27" s="8" t="s">
        <v>244</v>
      </c>
      <c r="L27" s="66">
        <v>21</v>
      </c>
      <c r="M27" s="8" t="s">
        <v>237</v>
      </c>
      <c r="N27" s="8" t="s">
        <v>238</v>
      </c>
      <c r="O27" s="8" t="s">
        <v>239</v>
      </c>
      <c r="P27" s="8" t="s">
        <v>238</v>
      </c>
      <c r="Q27" s="8" t="s">
        <v>238</v>
      </c>
      <c r="R27" s="8" t="s">
        <v>240</v>
      </c>
      <c r="S27" s="8" t="s">
        <v>238</v>
      </c>
      <c r="T27" s="8" t="s">
        <v>238</v>
      </c>
      <c r="U27" s="8" t="s">
        <v>238</v>
      </c>
      <c r="V27" s="8" t="s">
        <v>238</v>
      </c>
      <c r="W27" s="8" t="s">
        <v>238</v>
      </c>
      <c r="X27" s="31">
        <v>4.6</v>
      </c>
      <c r="Y27" s="31">
        <v>1</v>
      </c>
      <c r="Z27" s="31" t="s">
        <v>127</v>
      </c>
      <c r="AA27" s="31" t="s">
        <v>127</v>
      </c>
    </row>
    <row r="28" spans="1:27" s="32" customFormat="1" ht="63.75">
      <c r="A28" s="19">
        <v>22</v>
      </c>
      <c r="B28" s="62" t="s">
        <v>230</v>
      </c>
      <c r="C28" s="19" t="s">
        <v>231</v>
      </c>
      <c r="D28" s="8" t="s">
        <v>126</v>
      </c>
      <c r="E28" s="8" t="s">
        <v>127</v>
      </c>
      <c r="F28" s="8" t="s">
        <v>127</v>
      </c>
      <c r="G28" s="8">
        <v>2010</v>
      </c>
      <c r="H28" s="71">
        <v>3565.49</v>
      </c>
      <c r="I28" s="64" t="s">
        <v>169</v>
      </c>
      <c r="J28" s="75" t="s">
        <v>232</v>
      </c>
      <c r="K28" s="8" t="s">
        <v>245</v>
      </c>
      <c r="L28" s="66">
        <v>22</v>
      </c>
      <c r="M28" s="8" t="s">
        <v>237</v>
      </c>
      <c r="N28" s="8" t="s">
        <v>238</v>
      </c>
      <c r="O28" s="8" t="s">
        <v>239</v>
      </c>
      <c r="P28" s="8" t="s">
        <v>238</v>
      </c>
      <c r="Q28" s="8" t="s">
        <v>238</v>
      </c>
      <c r="R28" s="8" t="s">
        <v>240</v>
      </c>
      <c r="S28" s="8" t="s">
        <v>238</v>
      </c>
      <c r="T28" s="8" t="s">
        <v>238</v>
      </c>
      <c r="U28" s="8" t="s">
        <v>238</v>
      </c>
      <c r="V28" s="8" t="s">
        <v>238</v>
      </c>
      <c r="W28" s="8" t="s">
        <v>238</v>
      </c>
      <c r="X28" s="31">
        <v>4.6</v>
      </c>
      <c r="Y28" s="31">
        <v>1</v>
      </c>
      <c r="Z28" s="31" t="s">
        <v>127</v>
      </c>
      <c r="AA28" s="31" t="s">
        <v>127</v>
      </c>
    </row>
    <row r="29" spans="1:27" s="32" customFormat="1" ht="63.75">
      <c r="A29" s="19">
        <v>23</v>
      </c>
      <c r="B29" s="62" t="s">
        <v>230</v>
      </c>
      <c r="C29" s="19" t="s">
        <v>231</v>
      </c>
      <c r="D29" s="8" t="s">
        <v>126</v>
      </c>
      <c r="E29" s="8" t="s">
        <v>127</v>
      </c>
      <c r="F29" s="8" t="s">
        <v>127</v>
      </c>
      <c r="G29" s="8">
        <v>2010</v>
      </c>
      <c r="H29" s="71">
        <v>3548.99</v>
      </c>
      <c r="I29" s="64" t="s">
        <v>169</v>
      </c>
      <c r="J29" s="75" t="s">
        <v>232</v>
      </c>
      <c r="K29" s="8" t="s">
        <v>246</v>
      </c>
      <c r="L29" s="66">
        <v>23</v>
      </c>
      <c r="M29" s="8" t="s">
        <v>237</v>
      </c>
      <c r="N29" s="8" t="s">
        <v>238</v>
      </c>
      <c r="O29" s="8" t="s">
        <v>239</v>
      </c>
      <c r="P29" s="8" t="s">
        <v>238</v>
      </c>
      <c r="Q29" s="8" t="s">
        <v>238</v>
      </c>
      <c r="R29" s="8" t="s">
        <v>240</v>
      </c>
      <c r="S29" s="8" t="s">
        <v>238</v>
      </c>
      <c r="T29" s="8" t="s">
        <v>238</v>
      </c>
      <c r="U29" s="8" t="s">
        <v>238</v>
      </c>
      <c r="V29" s="8" t="s">
        <v>238</v>
      </c>
      <c r="W29" s="8" t="s">
        <v>238</v>
      </c>
      <c r="X29" s="31">
        <v>4.6</v>
      </c>
      <c r="Y29" s="31">
        <v>1</v>
      </c>
      <c r="Z29" s="31" t="s">
        <v>127</v>
      </c>
      <c r="AA29" s="31" t="s">
        <v>127</v>
      </c>
    </row>
    <row r="30" spans="1:27" s="32" customFormat="1" ht="63.75">
      <c r="A30" s="19">
        <v>24</v>
      </c>
      <c r="B30" s="62" t="s">
        <v>230</v>
      </c>
      <c r="C30" s="19" t="s">
        <v>231</v>
      </c>
      <c r="D30" s="8" t="s">
        <v>126</v>
      </c>
      <c r="E30" s="8" t="s">
        <v>127</v>
      </c>
      <c r="F30" s="8" t="s">
        <v>127</v>
      </c>
      <c r="G30" s="8">
        <v>2000</v>
      </c>
      <c r="H30" s="71">
        <v>5500</v>
      </c>
      <c r="I30" s="64" t="s">
        <v>169</v>
      </c>
      <c r="J30" s="75" t="s">
        <v>232</v>
      </c>
      <c r="K30" s="8" t="s">
        <v>247</v>
      </c>
      <c r="L30" s="66">
        <v>24</v>
      </c>
      <c r="M30" s="8" t="s">
        <v>248</v>
      </c>
      <c r="N30" s="8" t="s">
        <v>238</v>
      </c>
      <c r="O30" s="8" t="s">
        <v>249</v>
      </c>
      <c r="P30" s="8" t="s">
        <v>238</v>
      </c>
      <c r="Q30" s="8" t="s">
        <v>238</v>
      </c>
      <c r="R30" s="8" t="s">
        <v>240</v>
      </c>
      <c r="S30" s="8" t="s">
        <v>238</v>
      </c>
      <c r="T30" s="8" t="s">
        <v>238</v>
      </c>
      <c r="U30" s="8" t="s">
        <v>238</v>
      </c>
      <c r="V30" s="8" t="s">
        <v>238</v>
      </c>
      <c r="W30" s="8" t="s">
        <v>238</v>
      </c>
      <c r="X30" s="31">
        <v>13.77</v>
      </c>
      <c r="Y30" s="31">
        <v>1</v>
      </c>
      <c r="Z30" s="31" t="s">
        <v>127</v>
      </c>
      <c r="AA30" s="31" t="s">
        <v>127</v>
      </c>
    </row>
    <row r="31" spans="1:27" s="32" customFormat="1" ht="63.75">
      <c r="A31" s="19">
        <v>25</v>
      </c>
      <c r="B31" s="62" t="s">
        <v>230</v>
      </c>
      <c r="C31" s="19" t="s">
        <v>231</v>
      </c>
      <c r="D31" s="8" t="s">
        <v>126</v>
      </c>
      <c r="E31" s="8" t="s">
        <v>127</v>
      </c>
      <c r="F31" s="8" t="s">
        <v>127</v>
      </c>
      <c r="G31" s="8">
        <v>2000</v>
      </c>
      <c r="H31" s="71">
        <v>5500</v>
      </c>
      <c r="I31" s="64" t="s">
        <v>169</v>
      </c>
      <c r="J31" s="75" t="s">
        <v>232</v>
      </c>
      <c r="K31" s="8" t="s">
        <v>250</v>
      </c>
      <c r="L31" s="66">
        <v>25</v>
      </c>
      <c r="M31" s="8" t="s">
        <v>248</v>
      </c>
      <c r="N31" s="8" t="s">
        <v>238</v>
      </c>
      <c r="O31" s="8" t="s">
        <v>249</v>
      </c>
      <c r="P31" s="8" t="s">
        <v>238</v>
      </c>
      <c r="Q31" s="8" t="s">
        <v>238</v>
      </c>
      <c r="R31" s="8" t="s">
        <v>240</v>
      </c>
      <c r="S31" s="8" t="s">
        <v>238</v>
      </c>
      <c r="T31" s="8" t="s">
        <v>238</v>
      </c>
      <c r="U31" s="8" t="s">
        <v>238</v>
      </c>
      <c r="V31" s="8" t="s">
        <v>238</v>
      </c>
      <c r="W31" s="8" t="s">
        <v>238</v>
      </c>
      <c r="X31" s="31">
        <v>13.17</v>
      </c>
      <c r="Y31" s="31">
        <v>1</v>
      </c>
      <c r="Z31" s="31" t="s">
        <v>127</v>
      </c>
      <c r="AA31" s="31" t="s">
        <v>127</v>
      </c>
    </row>
    <row r="32" spans="1:27" s="32" customFormat="1" ht="63.75">
      <c r="A32" s="19">
        <v>26</v>
      </c>
      <c r="B32" s="62" t="s">
        <v>230</v>
      </c>
      <c r="C32" s="19" t="s">
        <v>231</v>
      </c>
      <c r="D32" s="8" t="s">
        <v>126</v>
      </c>
      <c r="E32" s="8" t="s">
        <v>127</v>
      </c>
      <c r="F32" s="8" t="s">
        <v>127</v>
      </c>
      <c r="G32" s="8">
        <v>2003</v>
      </c>
      <c r="H32" s="71">
        <v>2500</v>
      </c>
      <c r="I32" s="64" t="s">
        <v>169</v>
      </c>
      <c r="J32" s="75" t="s">
        <v>232</v>
      </c>
      <c r="K32" s="8" t="s">
        <v>251</v>
      </c>
      <c r="L32" s="66">
        <v>26</v>
      </c>
      <c r="M32" s="8" t="s">
        <v>252</v>
      </c>
      <c r="N32" s="8" t="s">
        <v>238</v>
      </c>
      <c r="O32" s="8" t="s">
        <v>253</v>
      </c>
      <c r="P32" s="8" t="s">
        <v>238</v>
      </c>
      <c r="Q32" s="8" t="s">
        <v>238</v>
      </c>
      <c r="R32" s="8" t="s">
        <v>240</v>
      </c>
      <c r="S32" s="8" t="s">
        <v>238</v>
      </c>
      <c r="T32" s="8" t="s">
        <v>238</v>
      </c>
      <c r="U32" s="8" t="s">
        <v>238</v>
      </c>
      <c r="V32" s="8" t="s">
        <v>238</v>
      </c>
      <c r="W32" s="8" t="s">
        <v>238</v>
      </c>
      <c r="X32" s="31">
        <v>3.55</v>
      </c>
      <c r="Y32" s="31">
        <v>1</v>
      </c>
      <c r="Z32" s="31" t="s">
        <v>127</v>
      </c>
      <c r="AA32" s="31" t="s">
        <v>127</v>
      </c>
    </row>
    <row r="33" spans="1:27" s="32" customFormat="1" ht="63.75">
      <c r="A33" s="19">
        <v>27</v>
      </c>
      <c r="B33" s="62" t="s">
        <v>230</v>
      </c>
      <c r="C33" s="19" t="s">
        <v>231</v>
      </c>
      <c r="D33" s="8" t="s">
        <v>126</v>
      </c>
      <c r="E33" s="8" t="s">
        <v>127</v>
      </c>
      <c r="F33" s="8" t="s">
        <v>127</v>
      </c>
      <c r="G33" s="8">
        <v>2003</v>
      </c>
      <c r="H33" s="71">
        <v>2500</v>
      </c>
      <c r="I33" s="64" t="s">
        <v>169</v>
      </c>
      <c r="J33" s="75" t="s">
        <v>232</v>
      </c>
      <c r="K33" s="8" t="s">
        <v>254</v>
      </c>
      <c r="L33" s="66">
        <v>27</v>
      </c>
      <c r="M33" s="8" t="s">
        <v>252</v>
      </c>
      <c r="N33" s="8" t="s">
        <v>238</v>
      </c>
      <c r="O33" s="8" t="s">
        <v>253</v>
      </c>
      <c r="P33" s="8" t="s">
        <v>238</v>
      </c>
      <c r="Q33" s="8" t="s">
        <v>238</v>
      </c>
      <c r="R33" s="8" t="s">
        <v>240</v>
      </c>
      <c r="S33" s="8" t="s">
        <v>238</v>
      </c>
      <c r="T33" s="8" t="s">
        <v>238</v>
      </c>
      <c r="U33" s="8" t="s">
        <v>238</v>
      </c>
      <c r="V33" s="8" t="s">
        <v>238</v>
      </c>
      <c r="W33" s="8" t="s">
        <v>238</v>
      </c>
      <c r="X33" s="31">
        <v>3.55</v>
      </c>
      <c r="Y33" s="31">
        <v>1</v>
      </c>
      <c r="Z33" s="31" t="s">
        <v>127</v>
      </c>
      <c r="AA33" s="31" t="s">
        <v>127</v>
      </c>
    </row>
    <row r="34" spans="1:27" s="32" customFormat="1" ht="63.75">
      <c r="A34" s="19">
        <v>28</v>
      </c>
      <c r="B34" s="62" t="s">
        <v>230</v>
      </c>
      <c r="C34" s="19" t="s">
        <v>231</v>
      </c>
      <c r="D34" s="8" t="s">
        <v>126</v>
      </c>
      <c r="E34" s="8" t="s">
        <v>127</v>
      </c>
      <c r="F34" s="8" t="s">
        <v>127</v>
      </c>
      <c r="G34" s="8">
        <v>2014</v>
      </c>
      <c r="H34" s="71">
        <v>6144.99</v>
      </c>
      <c r="I34" s="64" t="s">
        <v>169</v>
      </c>
      <c r="J34" s="75" t="s">
        <v>232</v>
      </c>
      <c r="K34" s="8" t="s">
        <v>255</v>
      </c>
      <c r="L34" s="66">
        <v>28</v>
      </c>
      <c r="M34" s="8" t="s">
        <v>237</v>
      </c>
      <c r="N34" s="8" t="s">
        <v>238</v>
      </c>
      <c r="O34" s="8" t="s">
        <v>239</v>
      </c>
      <c r="P34" s="8" t="s">
        <v>238</v>
      </c>
      <c r="Q34" s="8" t="s">
        <v>238</v>
      </c>
      <c r="R34" s="8" t="s">
        <v>240</v>
      </c>
      <c r="S34" s="8" t="s">
        <v>238</v>
      </c>
      <c r="T34" s="8" t="s">
        <v>238</v>
      </c>
      <c r="U34" s="8" t="s">
        <v>238</v>
      </c>
      <c r="V34" s="8" t="s">
        <v>238</v>
      </c>
      <c r="W34" s="8" t="s">
        <v>238</v>
      </c>
      <c r="X34" s="31">
        <v>4.6</v>
      </c>
      <c r="Y34" s="31">
        <v>1</v>
      </c>
      <c r="Z34" s="31" t="s">
        <v>127</v>
      </c>
      <c r="AA34" s="31" t="s">
        <v>127</v>
      </c>
    </row>
    <row r="35" spans="1:27" s="32" customFormat="1" ht="63.75">
      <c r="A35" s="19">
        <v>29</v>
      </c>
      <c r="B35" s="62" t="s">
        <v>230</v>
      </c>
      <c r="C35" s="19" t="s">
        <v>231</v>
      </c>
      <c r="D35" s="8" t="s">
        <v>126</v>
      </c>
      <c r="E35" s="8" t="s">
        <v>127</v>
      </c>
      <c r="F35" s="8" t="s">
        <v>127</v>
      </c>
      <c r="G35" s="8">
        <v>2011</v>
      </c>
      <c r="H35" s="71">
        <v>4000</v>
      </c>
      <c r="I35" s="64" t="s">
        <v>169</v>
      </c>
      <c r="J35" s="75" t="s">
        <v>232</v>
      </c>
      <c r="K35" s="8" t="s">
        <v>256</v>
      </c>
      <c r="L35" s="66">
        <v>29</v>
      </c>
      <c r="M35" s="8" t="s">
        <v>237</v>
      </c>
      <c r="N35" s="8" t="s">
        <v>238</v>
      </c>
      <c r="O35" s="8" t="s">
        <v>239</v>
      </c>
      <c r="P35" s="8" t="s">
        <v>238</v>
      </c>
      <c r="Q35" s="8" t="s">
        <v>238</v>
      </c>
      <c r="R35" s="8" t="s">
        <v>240</v>
      </c>
      <c r="S35" s="8" t="s">
        <v>238</v>
      </c>
      <c r="T35" s="8" t="s">
        <v>238</v>
      </c>
      <c r="U35" s="8" t="s">
        <v>238</v>
      </c>
      <c r="V35" s="8" t="s">
        <v>238</v>
      </c>
      <c r="W35" s="8" t="s">
        <v>238</v>
      </c>
      <c r="X35" s="31">
        <v>4.6</v>
      </c>
      <c r="Y35" s="31">
        <v>1</v>
      </c>
      <c r="Z35" s="31" t="s">
        <v>127</v>
      </c>
      <c r="AA35" s="31" t="s">
        <v>127</v>
      </c>
    </row>
    <row r="36" spans="1:27" s="32" customFormat="1" ht="63.75">
      <c r="A36" s="19">
        <v>30</v>
      </c>
      <c r="B36" s="62" t="s">
        <v>230</v>
      </c>
      <c r="C36" s="19" t="s">
        <v>231</v>
      </c>
      <c r="D36" s="8" t="s">
        <v>126</v>
      </c>
      <c r="E36" s="8" t="s">
        <v>127</v>
      </c>
      <c r="F36" s="8" t="s">
        <v>127</v>
      </c>
      <c r="G36" s="8">
        <v>2011</v>
      </c>
      <c r="H36" s="71">
        <v>4000</v>
      </c>
      <c r="I36" s="64" t="s">
        <v>169</v>
      </c>
      <c r="J36" s="75" t="s">
        <v>232</v>
      </c>
      <c r="K36" s="8" t="s">
        <v>257</v>
      </c>
      <c r="L36" s="66">
        <v>30</v>
      </c>
      <c r="M36" s="8" t="s">
        <v>237</v>
      </c>
      <c r="N36" s="8" t="s">
        <v>238</v>
      </c>
      <c r="O36" s="8" t="s">
        <v>239</v>
      </c>
      <c r="P36" s="8" t="s">
        <v>238</v>
      </c>
      <c r="Q36" s="8" t="s">
        <v>238</v>
      </c>
      <c r="R36" s="8" t="s">
        <v>240</v>
      </c>
      <c r="S36" s="8" t="s">
        <v>238</v>
      </c>
      <c r="T36" s="8" t="s">
        <v>238</v>
      </c>
      <c r="U36" s="8" t="s">
        <v>238</v>
      </c>
      <c r="V36" s="8" t="s">
        <v>238</v>
      </c>
      <c r="W36" s="8" t="s">
        <v>238</v>
      </c>
      <c r="X36" s="31">
        <v>4.6</v>
      </c>
      <c r="Y36" s="31">
        <v>1</v>
      </c>
      <c r="Z36" s="31" t="s">
        <v>127</v>
      </c>
      <c r="AA36" s="31" t="s">
        <v>127</v>
      </c>
    </row>
    <row r="37" spans="1:27" s="32" customFormat="1" ht="63.75">
      <c r="A37" s="19">
        <v>31</v>
      </c>
      <c r="B37" s="62" t="s">
        <v>230</v>
      </c>
      <c r="C37" s="19" t="s">
        <v>231</v>
      </c>
      <c r="D37" s="8" t="s">
        <v>126</v>
      </c>
      <c r="E37" s="8" t="s">
        <v>127</v>
      </c>
      <c r="F37" s="8" t="s">
        <v>127</v>
      </c>
      <c r="G37" s="8">
        <v>2011</v>
      </c>
      <c r="H37" s="71">
        <v>4000</v>
      </c>
      <c r="I37" s="64" t="s">
        <v>169</v>
      </c>
      <c r="J37" s="75" t="s">
        <v>232</v>
      </c>
      <c r="K37" s="8" t="s">
        <v>258</v>
      </c>
      <c r="L37" s="66">
        <v>31</v>
      </c>
      <c r="M37" s="8" t="s">
        <v>237</v>
      </c>
      <c r="N37" s="8" t="s">
        <v>238</v>
      </c>
      <c r="O37" s="8" t="s">
        <v>239</v>
      </c>
      <c r="P37" s="8" t="s">
        <v>238</v>
      </c>
      <c r="Q37" s="8" t="s">
        <v>238</v>
      </c>
      <c r="R37" s="8" t="s">
        <v>240</v>
      </c>
      <c r="S37" s="8" t="s">
        <v>238</v>
      </c>
      <c r="T37" s="8" t="s">
        <v>238</v>
      </c>
      <c r="U37" s="8" t="s">
        <v>238</v>
      </c>
      <c r="V37" s="8" t="s">
        <v>238</v>
      </c>
      <c r="W37" s="8" t="s">
        <v>238</v>
      </c>
      <c r="X37" s="31">
        <v>4.6</v>
      </c>
      <c r="Y37" s="31">
        <v>1</v>
      </c>
      <c r="Z37" s="31" t="s">
        <v>127</v>
      </c>
      <c r="AA37" s="31" t="s">
        <v>127</v>
      </c>
    </row>
    <row r="38" spans="1:27" s="32" customFormat="1" ht="63.75">
      <c r="A38" s="19">
        <v>32</v>
      </c>
      <c r="B38" s="62" t="s">
        <v>230</v>
      </c>
      <c r="C38" s="19" t="s">
        <v>231</v>
      </c>
      <c r="D38" s="8" t="s">
        <v>126</v>
      </c>
      <c r="E38" s="8" t="s">
        <v>127</v>
      </c>
      <c r="F38" s="8" t="s">
        <v>127</v>
      </c>
      <c r="G38" s="8">
        <v>2013</v>
      </c>
      <c r="H38" s="71">
        <v>4999.34</v>
      </c>
      <c r="I38" s="64" t="s">
        <v>169</v>
      </c>
      <c r="J38" s="75" t="s">
        <v>232</v>
      </c>
      <c r="K38" s="8" t="s">
        <v>259</v>
      </c>
      <c r="L38" s="66">
        <v>32</v>
      </c>
      <c r="M38" s="8" t="s">
        <v>237</v>
      </c>
      <c r="N38" s="8" t="s">
        <v>238</v>
      </c>
      <c r="O38" s="8" t="s">
        <v>239</v>
      </c>
      <c r="P38" s="8" t="s">
        <v>238</v>
      </c>
      <c r="Q38" s="8" t="s">
        <v>238</v>
      </c>
      <c r="R38" s="8" t="s">
        <v>240</v>
      </c>
      <c r="S38" s="8" t="s">
        <v>238</v>
      </c>
      <c r="T38" s="8" t="s">
        <v>238</v>
      </c>
      <c r="U38" s="8" t="s">
        <v>238</v>
      </c>
      <c r="V38" s="8" t="s">
        <v>238</v>
      </c>
      <c r="W38" s="8" t="s">
        <v>238</v>
      </c>
      <c r="X38" s="31">
        <v>4.6</v>
      </c>
      <c r="Y38" s="31">
        <v>1</v>
      </c>
      <c r="Z38" s="31" t="s">
        <v>127</v>
      </c>
      <c r="AA38" s="31" t="s">
        <v>127</v>
      </c>
    </row>
    <row r="39" spans="1:27" s="32" customFormat="1" ht="76.5">
      <c r="A39" s="19">
        <v>33</v>
      </c>
      <c r="B39" s="62" t="s">
        <v>260</v>
      </c>
      <c r="C39" s="19" t="s">
        <v>231</v>
      </c>
      <c r="D39" s="8" t="s">
        <v>126</v>
      </c>
      <c r="E39" s="8" t="s">
        <v>127</v>
      </c>
      <c r="F39" s="8" t="s">
        <v>127</v>
      </c>
      <c r="G39" s="8">
        <v>2015</v>
      </c>
      <c r="H39" s="71">
        <v>2200.01</v>
      </c>
      <c r="I39" s="64" t="s">
        <v>169</v>
      </c>
      <c r="J39" s="75" t="s">
        <v>232</v>
      </c>
      <c r="K39" s="8" t="s">
        <v>261</v>
      </c>
      <c r="L39" s="66">
        <v>33</v>
      </c>
      <c r="M39" s="8" t="s">
        <v>252</v>
      </c>
      <c r="N39" s="8" t="s">
        <v>238</v>
      </c>
      <c r="O39" s="8" t="s">
        <v>262</v>
      </c>
      <c r="P39" s="8" t="s">
        <v>238</v>
      </c>
      <c r="Q39" s="8" t="s">
        <v>238</v>
      </c>
      <c r="R39" s="8" t="s">
        <v>240</v>
      </c>
      <c r="S39" s="8" t="s">
        <v>238</v>
      </c>
      <c r="T39" s="8" t="s">
        <v>238</v>
      </c>
      <c r="U39" s="8" t="s">
        <v>238</v>
      </c>
      <c r="V39" s="8" t="s">
        <v>238</v>
      </c>
      <c r="W39" s="8" t="s">
        <v>238</v>
      </c>
      <c r="X39" s="31">
        <v>3.05</v>
      </c>
      <c r="Y39" s="31">
        <v>1</v>
      </c>
      <c r="Z39" s="31" t="s">
        <v>127</v>
      </c>
      <c r="AA39" s="31" t="s">
        <v>127</v>
      </c>
    </row>
    <row r="40" spans="1:27" s="32" customFormat="1" ht="76.5">
      <c r="A40" s="19">
        <v>34</v>
      </c>
      <c r="B40" s="62" t="s">
        <v>260</v>
      </c>
      <c r="C40" s="19" t="s">
        <v>231</v>
      </c>
      <c r="D40" s="8" t="s">
        <v>126</v>
      </c>
      <c r="E40" s="8" t="s">
        <v>127</v>
      </c>
      <c r="F40" s="8" t="s">
        <v>127</v>
      </c>
      <c r="G40" s="8">
        <v>2015</v>
      </c>
      <c r="H40" s="71">
        <v>2200</v>
      </c>
      <c r="I40" s="64" t="s">
        <v>169</v>
      </c>
      <c r="J40" s="75" t="s">
        <v>232</v>
      </c>
      <c r="K40" s="8" t="s">
        <v>263</v>
      </c>
      <c r="L40" s="66">
        <v>34</v>
      </c>
      <c r="M40" s="8" t="s">
        <v>252</v>
      </c>
      <c r="N40" s="8" t="s">
        <v>238</v>
      </c>
      <c r="O40" s="8" t="s">
        <v>262</v>
      </c>
      <c r="P40" s="8" t="s">
        <v>238</v>
      </c>
      <c r="Q40" s="8" t="s">
        <v>238</v>
      </c>
      <c r="R40" s="8" t="s">
        <v>240</v>
      </c>
      <c r="S40" s="8" t="s">
        <v>238</v>
      </c>
      <c r="T40" s="8" t="s">
        <v>238</v>
      </c>
      <c r="U40" s="8" t="s">
        <v>238</v>
      </c>
      <c r="V40" s="8" t="s">
        <v>238</v>
      </c>
      <c r="W40" s="8" t="s">
        <v>238</v>
      </c>
      <c r="X40" s="76">
        <v>3.05</v>
      </c>
      <c r="Y40" s="31">
        <v>1</v>
      </c>
      <c r="Z40" s="31" t="s">
        <v>127</v>
      </c>
      <c r="AA40" s="31" t="s">
        <v>127</v>
      </c>
    </row>
    <row r="41" spans="1:27" s="32" customFormat="1" ht="76.5">
      <c r="A41" s="19">
        <v>35</v>
      </c>
      <c r="B41" s="62" t="s">
        <v>260</v>
      </c>
      <c r="C41" s="19" t="s">
        <v>231</v>
      </c>
      <c r="D41" s="8" t="s">
        <v>126</v>
      </c>
      <c r="E41" s="8" t="s">
        <v>127</v>
      </c>
      <c r="F41" s="8" t="s">
        <v>127</v>
      </c>
      <c r="G41" s="8">
        <v>2015</v>
      </c>
      <c r="H41" s="71">
        <v>2200</v>
      </c>
      <c r="I41" s="64" t="s">
        <v>169</v>
      </c>
      <c r="J41" s="75" t="s">
        <v>232</v>
      </c>
      <c r="K41" s="8" t="s">
        <v>264</v>
      </c>
      <c r="L41" s="66">
        <v>35</v>
      </c>
      <c r="M41" s="8" t="s">
        <v>252</v>
      </c>
      <c r="N41" s="8" t="s">
        <v>238</v>
      </c>
      <c r="O41" s="8" t="s">
        <v>262</v>
      </c>
      <c r="P41" s="8" t="s">
        <v>238</v>
      </c>
      <c r="Q41" s="8" t="s">
        <v>238</v>
      </c>
      <c r="R41" s="8" t="s">
        <v>240</v>
      </c>
      <c r="S41" s="8" t="s">
        <v>238</v>
      </c>
      <c r="T41" s="8" t="s">
        <v>238</v>
      </c>
      <c r="U41" s="8" t="s">
        <v>238</v>
      </c>
      <c r="V41" s="8" t="s">
        <v>238</v>
      </c>
      <c r="W41" s="8" t="s">
        <v>238</v>
      </c>
      <c r="X41" s="31">
        <v>3.05</v>
      </c>
      <c r="Y41" s="31">
        <v>1</v>
      </c>
      <c r="Z41" s="31" t="s">
        <v>127</v>
      </c>
      <c r="AA41" s="31" t="s">
        <v>127</v>
      </c>
    </row>
    <row r="42" spans="1:27" s="32" customFormat="1" ht="76.5">
      <c r="A42" s="19">
        <v>36</v>
      </c>
      <c r="B42" s="62" t="s">
        <v>260</v>
      </c>
      <c r="C42" s="19" t="s">
        <v>231</v>
      </c>
      <c r="D42" s="8" t="s">
        <v>126</v>
      </c>
      <c r="E42" s="8" t="s">
        <v>127</v>
      </c>
      <c r="F42" s="8" t="s">
        <v>127</v>
      </c>
      <c r="G42" s="8">
        <v>2015</v>
      </c>
      <c r="H42" s="71">
        <v>2200</v>
      </c>
      <c r="I42" s="64" t="s">
        <v>169</v>
      </c>
      <c r="J42" s="75" t="s">
        <v>232</v>
      </c>
      <c r="K42" s="8" t="s">
        <v>265</v>
      </c>
      <c r="L42" s="66">
        <v>36</v>
      </c>
      <c r="M42" s="8" t="s">
        <v>252</v>
      </c>
      <c r="N42" s="8" t="s">
        <v>238</v>
      </c>
      <c r="O42" s="8" t="s">
        <v>262</v>
      </c>
      <c r="P42" s="8" t="s">
        <v>238</v>
      </c>
      <c r="Q42" s="8" t="s">
        <v>238</v>
      </c>
      <c r="R42" s="8" t="s">
        <v>240</v>
      </c>
      <c r="S42" s="8" t="s">
        <v>238</v>
      </c>
      <c r="T42" s="8" t="s">
        <v>238</v>
      </c>
      <c r="U42" s="8" t="s">
        <v>238</v>
      </c>
      <c r="V42" s="8" t="s">
        <v>238</v>
      </c>
      <c r="W42" s="8" t="s">
        <v>238</v>
      </c>
      <c r="X42" s="31" t="s">
        <v>266</v>
      </c>
      <c r="Y42" s="31">
        <v>1</v>
      </c>
      <c r="Z42" s="31" t="s">
        <v>127</v>
      </c>
      <c r="AA42" s="31" t="s">
        <v>127</v>
      </c>
    </row>
    <row r="43" spans="1:27" s="32" customFormat="1" ht="63.75">
      <c r="A43" s="19">
        <v>37</v>
      </c>
      <c r="B43" s="62" t="s">
        <v>267</v>
      </c>
      <c r="C43" s="19" t="s">
        <v>268</v>
      </c>
      <c r="D43" s="8" t="s">
        <v>126</v>
      </c>
      <c r="E43" s="8" t="s">
        <v>127</v>
      </c>
      <c r="F43" s="8" t="s">
        <v>127</v>
      </c>
      <c r="G43" s="8">
        <v>2003</v>
      </c>
      <c r="H43" s="71">
        <v>24000</v>
      </c>
      <c r="I43" s="64" t="s">
        <v>169</v>
      </c>
      <c r="J43" s="75" t="s">
        <v>232</v>
      </c>
      <c r="K43" s="8" t="s">
        <v>269</v>
      </c>
      <c r="L43" s="66">
        <v>37</v>
      </c>
      <c r="M43" s="8" t="s">
        <v>238</v>
      </c>
      <c r="N43" s="8" t="s">
        <v>238</v>
      </c>
      <c r="O43" s="8" t="s">
        <v>238</v>
      </c>
      <c r="P43" s="8" t="s">
        <v>238</v>
      </c>
      <c r="Q43" s="8" t="s">
        <v>238</v>
      </c>
      <c r="R43" s="8" t="s">
        <v>240</v>
      </c>
      <c r="S43" s="8" t="s">
        <v>238</v>
      </c>
      <c r="T43" s="8" t="s">
        <v>238</v>
      </c>
      <c r="U43" s="8" t="s">
        <v>238</v>
      </c>
      <c r="V43" s="8" t="s">
        <v>238</v>
      </c>
      <c r="W43" s="8" t="s">
        <v>238</v>
      </c>
      <c r="X43" s="31"/>
      <c r="Y43" s="31" t="s">
        <v>238</v>
      </c>
      <c r="Z43" s="31" t="s">
        <v>127</v>
      </c>
      <c r="AA43" s="31" t="s">
        <v>127</v>
      </c>
    </row>
    <row r="44" spans="1:27" s="32" customFormat="1" ht="114.75">
      <c r="A44" s="19">
        <v>38</v>
      </c>
      <c r="B44" s="62" t="s">
        <v>270</v>
      </c>
      <c r="C44" s="19" t="s">
        <v>271</v>
      </c>
      <c r="D44" s="8" t="s">
        <v>126</v>
      </c>
      <c r="E44" s="8" t="s">
        <v>127</v>
      </c>
      <c r="F44" s="8" t="s">
        <v>127</v>
      </c>
      <c r="G44" s="8">
        <v>2003</v>
      </c>
      <c r="H44" s="71">
        <v>9798.29</v>
      </c>
      <c r="I44" s="64" t="s">
        <v>169</v>
      </c>
      <c r="J44" s="75" t="s">
        <v>232</v>
      </c>
      <c r="K44" s="8" t="s">
        <v>272</v>
      </c>
      <c r="L44" s="66">
        <v>38</v>
      </c>
      <c r="M44" s="8"/>
      <c r="N44" s="8"/>
      <c r="O44" s="8"/>
      <c r="P44" s="8"/>
      <c r="Q44" s="8"/>
      <c r="R44" s="8"/>
      <c r="S44" s="8"/>
      <c r="T44" s="8"/>
      <c r="U44" s="8"/>
      <c r="V44" s="8"/>
      <c r="W44" s="8"/>
      <c r="X44" s="31"/>
      <c r="Y44" s="31"/>
      <c r="Z44" s="31"/>
      <c r="AA44" s="31"/>
    </row>
    <row r="45" spans="1:27" s="32" customFormat="1" ht="114.75">
      <c r="A45" s="19">
        <v>39</v>
      </c>
      <c r="B45" s="62" t="s">
        <v>273</v>
      </c>
      <c r="C45" s="19" t="s">
        <v>271</v>
      </c>
      <c r="D45" s="8" t="s">
        <v>126</v>
      </c>
      <c r="E45" s="8" t="s">
        <v>127</v>
      </c>
      <c r="F45" s="8" t="s">
        <v>127</v>
      </c>
      <c r="G45" s="8">
        <v>2011</v>
      </c>
      <c r="H45" s="71">
        <v>1017472.45</v>
      </c>
      <c r="I45" s="64" t="s">
        <v>169</v>
      </c>
      <c r="J45" s="75" t="s">
        <v>232</v>
      </c>
      <c r="K45" s="8" t="s">
        <v>274</v>
      </c>
      <c r="L45" s="66">
        <v>39</v>
      </c>
      <c r="M45" s="8" t="s">
        <v>238</v>
      </c>
      <c r="N45" s="8" t="s">
        <v>238</v>
      </c>
      <c r="O45" s="8" t="s">
        <v>238</v>
      </c>
      <c r="P45" s="8" t="s">
        <v>238</v>
      </c>
      <c r="Q45" s="8" t="s">
        <v>238</v>
      </c>
      <c r="R45" s="8" t="s">
        <v>240</v>
      </c>
      <c r="S45" s="8" t="s">
        <v>238</v>
      </c>
      <c r="T45" s="8" t="s">
        <v>238</v>
      </c>
      <c r="U45" s="8" t="s">
        <v>238</v>
      </c>
      <c r="V45" s="8" t="s">
        <v>238</v>
      </c>
      <c r="W45" s="8" t="s">
        <v>238</v>
      </c>
      <c r="X45" s="31">
        <v>5443.5</v>
      </c>
      <c r="Y45" s="31" t="s">
        <v>238</v>
      </c>
      <c r="Z45" s="31" t="s">
        <v>127</v>
      </c>
      <c r="AA45" s="31" t="s">
        <v>127</v>
      </c>
    </row>
    <row r="46" spans="1:27" s="32" customFormat="1" ht="114.75">
      <c r="A46" s="19">
        <v>40</v>
      </c>
      <c r="B46" s="19" t="s">
        <v>275</v>
      </c>
      <c r="C46" s="19" t="s">
        <v>271</v>
      </c>
      <c r="D46" s="19" t="s">
        <v>126</v>
      </c>
      <c r="E46" s="19" t="s">
        <v>127</v>
      </c>
      <c r="F46" s="19" t="s">
        <v>127</v>
      </c>
      <c r="G46" s="19">
        <v>2008</v>
      </c>
      <c r="H46" s="77">
        <v>146674.39</v>
      </c>
      <c r="I46" s="64" t="s">
        <v>169</v>
      </c>
      <c r="J46" s="19" t="s">
        <v>232</v>
      </c>
      <c r="K46" s="19" t="s">
        <v>276</v>
      </c>
      <c r="L46" s="66" t="s">
        <v>238</v>
      </c>
      <c r="M46" s="67" t="s">
        <v>238</v>
      </c>
      <c r="N46" s="19" t="s">
        <v>238</v>
      </c>
      <c r="O46" s="19">
        <v>27</v>
      </c>
      <c r="P46" s="19" t="s">
        <v>238</v>
      </c>
      <c r="Q46" s="19" t="s">
        <v>238</v>
      </c>
      <c r="R46" s="19" t="s">
        <v>238</v>
      </c>
      <c r="S46" s="19" t="s">
        <v>238</v>
      </c>
      <c r="T46" s="19" t="s">
        <v>238</v>
      </c>
      <c r="U46" s="19" t="s">
        <v>238</v>
      </c>
      <c r="V46" s="78" t="s">
        <v>238</v>
      </c>
      <c r="W46" s="30" t="s">
        <v>238</v>
      </c>
      <c r="X46" s="30"/>
      <c r="Y46" s="30" t="s">
        <v>238</v>
      </c>
      <c r="Z46" s="32" t="s">
        <v>127</v>
      </c>
      <c r="AA46" s="32" t="s">
        <v>127</v>
      </c>
    </row>
    <row r="47" spans="1:27" s="32" customFormat="1" ht="63.75">
      <c r="A47" s="19">
        <v>41</v>
      </c>
      <c r="B47" s="62" t="s">
        <v>277</v>
      </c>
      <c r="C47" s="19" t="s">
        <v>268</v>
      </c>
      <c r="D47" s="8" t="s">
        <v>126</v>
      </c>
      <c r="E47" s="8" t="s">
        <v>127</v>
      </c>
      <c r="F47" s="8" t="s">
        <v>127</v>
      </c>
      <c r="G47" s="8">
        <v>2008</v>
      </c>
      <c r="H47" s="71">
        <v>49999.83</v>
      </c>
      <c r="I47" s="64" t="s">
        <v>169</v>
      </c>
      <c r="J47" s="75" t="s">
        <v>232</v>
      </c>
      <c r="K47" s="8" t="s">
        <v>234</v>
      </c>
      <c r="L47" s="66">
        <v>41</v>
      </c>
      <c r="M47" s="8" t="s">
        <v>238</v>
      </c>
      <c r="N47" s="8" t="s">
        <v>238</v>
      </c>
      <c r="O47" s="8" t="s">
        <v>238</v>
      </c>
      <c r="P47" s="8" t="s">
        <v>238</v>
      </c>
      <c r="Q47" s="8" t="s">
        <v>238</v>
      </c>
      <c r="R47" s="8" t="s">
        <v>240</v>
      </c>
      <c r="S47" s="8" t="s">
        <v>238</v>
      </c>
      <c r="T47" s="8" t="s">
        <v>238</v>
      </c>
      <c r="U47" s="8" t="s">
        <v>238</v>
      </c>
      <c r="V47" s="8" t="s">
        <v>238</v>
      </c>
      <c r="W47" s="8" t="s">
        <v>238</v>
      </c>
      <c r="X47" s="31">
        <v>160</v>
      </c>
      <c r="Y47" s="31" t="s">
        <v>238</v>
      </c>
      <c r="Z47" s="31" t="s">
        <v>127</v>
      </c>
      <c r="AA47" s="31" t="s">
        <v>127</v>
      </c>
    </row>
    <row r="48" spans="1:27" s="32" customFormat="1" ht="63.75">
      <c r="A48" s="19">
        <v>42</v>
      </c>
      <c r="B48" s="62" t="s">
        <v>277</v>
      </c>
      <c r="C48" s="19" t="s">
        <v>268</v>
      </c>
      <c r="D48" s="8" t="s">
        <v>126</v>
      </c>
      <c r="E48" s="8" t="s">
        <v>127</v>
      </c>
      <c r="F48" s="8" t="s">
        <v>127</v>
      </c>
      <c r="G48" s="8">
        <v>2000</v>
      </c>
      <c r="H48" s="71">
        <v>5375</v>
      </c>
      <c r="I48" s="64" t="s">
        <v>169</v>
      </c>
      <c r="J48" s="75" t="s">
        <v>232</v>
      </c>
      <c r="K48" s="8" t="s">
        <v>278</v>
      </c>
      <c r="L48" s="66">
        <v>42</v>
      </c>
      <c r="M48" s="8" t="s">
        <v>238</v>
      </c>
      <c r="N48" s="8" t="s">
        <v>238</v>
      </c>
      <c r="O48" s="8" t="s">
        <v>238</v>
      </c>
      <c r="P48" s="8" t="s">
        <v>238</v>
      </c>
      <c r="Q48" s="8" t="s">
        <v>238</v>
      </c>
      <c r="R48" s="8" t="s">
        <v>240</v>
      </c>
      <c r="S48" s="8" t="s">
        <v>238</v>
      </c>
      <c r="T48" s="8" t="s">
        <v>238</v>
      </c>
      <c r="U48" s="8" t="s">
        <v>238</v>
      </c>
      <c r="V48" s="8" t="s">
        <v>238</v>
      </c>
      <c r="W48" s="8" t="s">
        <v>238</v>
      </c>
      <c r="X48" s="31"/>
      <c r="Y48" s="31" t="s">
        <v>238</v>
      </c>
      <c r="Z48" s="31" t="s">
        <v>127</v>
      </c>
      <c r="AA48" s="31" t="s">
        <v>127</v>
      </c>
    </row>
    <row r="49" spans="1:27" s="32" customFormat="1" ht="63.75">
      <c r="A49" s="19">
        <v>43</v>
      </c>
      <c r="B49" s="19" t="s">
        <v>279</v>
      </c>
      <c r="C49" s="19" t="s">
        <v>268</v>
      </c>
      <c r="D49" s="19" t="s">
        <v>126</v>
      </c>
      <c r="E49" s="19" t="s">
        <v>127</v>
      </c>
      <c r="F49" s="19" t="s">
        <v>127</v>
      </c>
      <c r="G49" s="19">
        <v>2003</v>
      </c>
      <c r="H49" s="77">
        <v>53305.03</v>
      </c>
      <c r="I49" s="64" t="s">
        <v>169</v>
      </c>
      <c r="J49" s="70" t="s">
        <v>232</v>
      </c>
      <c r="K49" s="19" t="s">
        <v>234</v>
      </c>
      <c r="L49" s="66" t="s">
        <v>238</v>
      </c>
      <c r="M49" s="19" t="s">
        <v>238</v>
      </c>
      <c r="N49" s="19" t="s">
        <v>238</v>
      </c>
      <c r="O49" s="19">
        <v>30</v>
      </c>
      <c r="P49" s="19" t="s">
        <v>238</v>
      </c>
      <c r="Q49" s="19" t="s">
        <v>238</v>
      </c>
      <c r="R49" s="19" t="s">
        <v>238</v>
      </c>
      <c r="S49" s="19" t="s">
        <v>238</v>
      </c>
      <c r="T49" s="19" t="s">
        <v>238</v>
      </c>
      <c r="U49" s="19" t="s">
        <v>238</v>
      </c>
      <c r="V49" s="19" t="s">
        <v>238</v>
      </c>
      <c r="W49" s="19" t="s">
        <v>238</v>
      </c>
      <c r="X49" s="78"/>
      <c r="Y49" s="30" t="s">
        <v>238</v>
      </c>
      <c r="Z49" s="30" t="s">
        <v>127</v>
      </c>
      <c r="AA49" s="30" t="s">
        <v>127</v>
      </c>
    </row>
    <row r="50" spans="1:27" s="32" customFormat="1" ht="51">
      <c r="A50" s="19">
        <v>44</v>
      </c>
      <c r="B50" s="19" t="s">
        <v>280</v>
      </c>
      <c r="C50" s="19" t="s">
        <v>281</v>
      </c>
      <c r="D50" s="19" t="s">
        <v>126</v>
      </c>
      <c r="E50" s="19" t="s">
        <v>127</v>
      </c>
      <c r="F50" s="19" t="s">
        <v>127</v>
      </c>
      <c r="G50" s="19">
        <v>1997</v>
      </c>
      <c r="H50" s="77">
        <v>31036.08</v>
      </c>
      <c r="I50" s="64" t="s">
        <v>169</v>
      </c>
      <c r="J50" s="70" t="s">
        <v>232</v>
      </c>
      <c r="K50" s="19" t="s">
        <v>282</v>
      </c>
      <c r="L50" s="66" t="s">
        <v>238</v>
      </c>
      <c r="M50" s="19" t="s">
        <v>238</v>
      </c>
      <c r="N50" s="19" t="s">
        <v>238</v>
      </c>
      <c r="O50" s="19">
        <v>31</v>
      </c>
      <c r="P50" s="19" t="s">
        <v>238</v>
      </c>
      <c r="Q50" s="19" t="s">
        <v>238</v>
      </c>
      <c r="R50" s="19" t="s">
        <v>238</v>
      </c>
      <c r="S50" s="19" t="s">
        <v>238</v>
      </c>
      <c r="T50" s="19" t="s">
        <v>238</v>
      </c>
      <c r="U50" s="19" t="s">
        <v>238</v>
      </c>
      <c r="V50" s="19" t="s">
        <v>238</v>
      </c>
      <c r="W50" s="19" t="s">
        <v>238</v>
      </c>
      <c r="X50" s="78">
        <v>2900</v>
      </c>
      <c r="Y50" s="30" t="s">
        <v>238</v>
      </c>
      <c r="Z50" s="30" t="s">
        <v>127</v>
      </c>
      <c r="AA50" s="30" t="s">
        <v>127</v>
      </c>
    </row>
    <row r="51" spans="1:27" s="32" customFormat="1" ht="51">
      <c r="A51" s="19">
        <v>45</v>
      </c>
      <c r="B51" s="19" t="s">
        <v>283</v>
      </c>
      <c r="C51" s="19" t="s">
        <v>281</v>
      </c>
      <c r="D51" s="19" t="s">
        <v>126</v>
      </c>
      <c r="E51" s="19" t="s">
        <v>127</v>
      </c>
      <c r="F51" s="19" t="s">
        <v>127</v>
      </c>
      <c r="G51" s="19">
        <v>1997</v>
      </c>
      <c r="H51" s="77">
        <v>2986.79</v>
      </c>
      <c r="I51" s="64" t="s">
        <v>169</v>
      </c>
      <c r="J51" s="70" t="s">
        <v>232</v>
      </c>
      <c r="K51" s="19" t="s">
        <v>284</v>
      </c>
      <c r="L51" s="66" t="s">
        <v>238</v>
      </c>
      <c r="M51" s="19" t="s">
        <v>238</v>
      </c>
      <c r="N51" s="19" t="s">
        <v>238</v>
      </c>
      <c r="O51" s="19">
        <v>32</v>
      </c>
      <c r="P51" s="19" t="s">
        <v>238</v>
      </c>
      <c r="Q51" s="19" t="s">
        <v>238</v>
      </c>
      <c r="R51" s="19" t="s">
        <v>238</v>
      </c>
      <c r="S51" s="19" t="s">
        <v>238</v>
      </c>
      <c r="T51" s="19" t="s">
        <v>238</v>
      </c>
      <c r="U51" s="19" t="s">
        <v>238</v>
      </c>
      <c r="V51" s="19" t="s">
        <v>238</v>
      </c>
      <c r="W51" s="19" t="s">
        <v>238</v>
      </c>
      <c r="X51" s="78">
        <v>704</v>
      </c>
      <c r="Y51" s="30" t="s">
        <v>238</v>
      </c>
      <c r="Z51" s="30" t="s">
        <v>127</v>
      </c>
      <c r="AA51" s="30" t="s">
        <v>127</v>
      </c>
    </row>
    <row r="52" spans="1:27" s="32" customFormat="1" ht="51">
      <c r="A52" s="19">
        <v>46</v>
      </c>
      <c r="B52" s="19" t="s">
        <v>285</v>
      </c>
      <c r="C52" s="19"/>
      <c r="D52" s="19" t="s">
        <v>126</v>
      </c>
      <c r="E52" s="19" t="s">
        <v>127</v>
      </c>
      <c r="F52" s="19" t="s">
        <v>127</v>
      </c>
      <c r="G52" s="19"/>
      <c r="H52" s="77">
        <v>15000</v>
      </c>
      <c r="I52" s="64" t="s">
        <v>169</v>
      </c>
      <c r="J52" s="70" t="s">
        <v>232</v>
      </c>
      <c r="K52" s="19" t="s">
        <v>234</v>
      </c>
      <c r="L52" s="66" t="s">
        <v>238</v>
      </c>
      <c r="M52" s="19" t="s">
        <v>238</v>
      </c>
      <c r="N52" s="19" t="s">
        <v>238</v>
      </c>
      <c r="O52" s="19">
        <v>33</v>
      </c>
      <c r="P52" s="19" t="s">
        <v>238</v>
      </c>
      <c r="Q52" s="19" t="s">
        <v>238</v>
      </c>
      <c r="R52" s="19" t="s">
        <v>238</v>
      </c>
      <c r="S52" s="19" t="s">
        <v>238</v>
      </c>
      <c r="T52" s="19" t="s">
        <v>238</v>
      </c>
      <c r="U52" s="19" t="s">
        <v>238</v>
      </c>
      <c r="V52" s="19" t="s">
        <v>238</v>
      </c>
      <c r="W52" s="19" t="s">
        <v>238</v>
      </c>
      <c r="X52" s="78"/>
      <c r="Y52" s="30" t="s">
        <v>238</v>
      </c>
      <c r="Z52" s="30" t="s">
        <v>127</v>
      </c>
      <c r="AA52" s="30" t="s">
        <v>127</v>
      </c>
    </row>
    <row r="53" spans="1:27" s="32" customFormat="1" ht="63.75">
      <c r="A53" s="19">
        <v>47</v>
      </c>
      <c r="B53" s="79" t="s">
        <v>286</v>
      </c>
      <c r="C53" s="80" t="s">
        <v>287</v>
      </c>
      <c r="D53" s="80" t="s">
        <v>126</v>
      </c>
      <c r="E53" s="80" t="s">
        <v>127</v>
      </c>
      <c r="F53" s="80" t="s">
        <v>127</v>
      </c>
      <c r="G53" s="80">
        <v>2015</v>
      </c>
      <c r="H53" s="81">
        <v>45063.84</v>
      </c>
      <c r="I53" s="82" t="s">
        <v>169</v>
      </c>
      <c r="J53" s="83" t="s">
        <v>232</v>
      </c>
      <c r="K53" s="80" t="s">
        <v>250</v>
      </c>
      <c r="L53" s="66">
        <v>43</v>
      </c>
      <c r="M53" s="80" t="s">
        <v>288</v>
      </c>
      <c r="N53" s="80" t="s">
        <v>238</v>
      </c>
      <c r="O53" s="80" t="s">
        <v>289</v>
      </c>
      <c r="P53" s="80" t="s">
        <v>238</v>
      </c>
      <c r="Q53" s="80" t="s">
        <v>238</v>
      </c>
      <c r="R53" s="80" t="s">
        <v>240</v>
      </c>
      <c r="S53" s="80" t="s">
        <v>238</v>
      </c>
      <c r="T53" s="80" t="s">
        <v>238</v>
      </c>
      <c r="U53" s="80" t="s">
        <v>238</v>
      </c>
      <c r="V53" s="80" t="s">
        <v>238</v>
      </c>
      <c r="W53" s="80" t="s">
        <v>238</v>
      </c>
      <c r="X53" s="84">
        <v>60</v>
      </c>
      <c r="Y53" s="84">
        <v>1</v>
      </c>
      <c r="Z53" s="84" t="s">
        <v>127</v>
      </c>
      <c r="AA53" s="84" t="s">
        <v>127</v>
      </c>
    </row>
    <row r="54" spans="1:27" s="32" customFormat="1" ht="63.75">
      <c r="A54" s="19">
        <v>48</v>
      </c>
      <c r="B54" s="79" t="s">
        <v>290</v>
      </c>
      <c r="C54" s="80" t="s">
        <v>287</v>
      </c>
      <c r="D54" s="80" t="s">
        <v>126</v>
      </c>
      <c r="E54" s="80" t="s">
        <v>127</v>
      </c>
      <c r="F54" s="80" t="s">
        <v>127</v>
      </c>
      <c r="G54" s="80">
        <v>2015</v>
      </c>
      <c r="H54" s="81">
        <v>45063.84</v>
      </c>
      <c r="I54" s="82" t="s">
        <v>169</v>
      </c>
      <c r="J54" s="83" t="s">
        <v>232</v>
      </c>
      <c r="K54" s="80" t="s">
        <v>255</v>
      </c>
      <c r="L54" s="66">
        <v>44</v>
      </c>
      <c r="M54" s="80" t="s">
        <v>288</v>
      </c>
      <c r="N54" s="80" t="s">
        <v>238</v>
      </c>
      <c r="O54" s="80" t="s">
        <v>289</v>
      </c>
      <c r="P54" s="80" t="s">
        <v>238</v>
      </c>
      <c r="Q54" s="80" t="s">
        <v>238</v>
      </c>
      <c r="R54" s="80" t="s">
        <v>240</v>
      </c>
      <c r="S54" s="80" t="s">
        <v>238</v>
      </c>
      <c r="T54" s="80" t="s">
        <v>238</v>
      </c>
      <c r="U54" s="80" t="s">
        <v>238</v>
      </c>
      <c r="V54" s="80" t="s">
        <v>238</v>
      </c>
      <c r="W54" s="80" t="s">
        <v>238</v>
      </c>
      <c r="X54" s="84">
        <v>60</v>
      </c>
      <c r="Y54" s="84">
        <v>1</v>
      </c>
      <c r="Z54" s="84" t="s">
        <v>127</v>
      </c>
      <c r="AA54" s="84" t="s">
        <v>127</v>
      </c>
    </row>
    <row r="55" spans="1:27" s="32" customFormat="1" ht="63.75">
      <c r="A55" s="19">
        <v>49</v>
      </c>
      <c r="B55" s="79" t="s">
        <v>291</v>
      </c>
      <c r="C55" s="80" t="s">
        <v>287</v>
      </c>
      <c r="D55" s="80" t="s">
        <v>126</v>
      </c>
      <c r="E55" s="80" t="s">
        <v>127</v>
      </c>
      <c r="F55" s="80" t="s">
        <v>127</v>
      </c>
      <c r="G55" s="80">
        <v>2015</v>
      </c>
      <c r="H55" s="81">
        <v>57213.08</v>
      </c>
      <c r="I55" s="82" t="s">
        <v>169</v>
      </c>
      <c r="J55" s="83" t="s">
        <v>232</v>
      </c>
      <c r="K55" s="80" t="s">
        <v>247</v>
      </c>
      <c r="L55" s="66">
        <v>45</v>
      </c>
      <c r="M55" s="80" t="s">
        <v>288</v>
      </c>
      <c r="N55" s="80" t="s">
        <v>238</v>
      </c>
      <c r="O55" s="80" t="s">
        <v>289</v>
      </c>
      <c r="P55" s="80" t="s">
        <v>238</v>
      </c>
      <c r="Q55" s="80" t="s">
        <v>238</v>
      </c>
      <c r="R55" s="80" t="s">
        <v>240</v>
      </c>
      <c r="S55" s="80" t="s">
        <v>238</v>
      </c>
      <c r="T55" s="80" t="s">
        <v>238</v>
      </c>
      <c r="U55" s="80" t="s">
        <v>238</v>
      </c>
      <c r="V55" s="80" t="s">
        <v>238</v>
      </c>
      <c r="W55" s="80" t="s">
        <v>238</v>
      </c>
      <c r="X55" s="84">
        <v>60</v>
      </c>
      <c r="Y55" s="84">
        <v>1</v>
      </c>
      <c r="Z55" s="84" t="s">
        <v>127</v>
      </c>
      <c r="AA55" s="84" t="s">
        <v>127</v>
      </c>
    </row>
    <row r="56" spans="1:27" s="32" customFormat="1" ht="76.5">
      <c r="A56" s="19">
        <v>50</v>
      </c>
      <c r="B56" s="79" t="s">
        <v>292</v>
      </c>
      <c r="C56" s="80" t="s">
        <v>287</v>
      </c>
      <c r="D56" s="80" t="s">
        <v>126</v>
      </c>
      <c r="E56" s="80" t="s">
        <v>127</v>
      </c>
      <c r="F56" s="80" t="s">
        <v>127</v>
      </c>
      <c r="G56" s="80">
        <v>2016</v>
      </c>
      <c r="H56" s="81">
        <v>18901.43</v>
      </c>
      <c r="I56" s="82" t="s">
        <v>169</v>
      </c>
      <c r="J56" s="83" t="s">
        <v>232</v>
      </c>
      <c r="K56" s="80" t="s">
        <v>254</v>
      </c>
      <c r="L56" s="66">
        <v>46</v>
      </c>
      <c r="M56" s="80" t="s">
        <v>293</v>
      </c>
      <c r="N56" s="80" t="s">
        <v>238</v>
      </c>
      <c r="O56" s="80" t="s">
        <v>294</v>
      </c>
      <c r="P56" s="80" t="s">
        <v>238</v>
      </c>
      <c r="Q56" s="80" t="s">
        <v>238</v>
      </c>
      <c r="R56" s="80" t="s">
        <v>240</v>
      </c>
      <c r="S56" s="80" t="s">
        <v>238</v>
      </c>
      <c r="T56" s="80" t="s">
        <v>238</v>
      </c>
      <c r="U56" s="80" t="s">
        <v>238</v>
      </c>
      <c r="V56" s="80" t="s">
        <v>238</v>
      </c>
      <c r="W56" s="80" t="s">
        <v>238</v>
      </c>
      <c r="X56" s="84">
        <v>28</v>
      </c>
      <c r="Y56" s="84">
        <v>1</v>
      </c>
      <c r="Z56" s="84" t="s">
        <v>127</v>
      </c>
      <c r="AA56" s="84" t="s">
        <v>127</v>
      </c>
    </row>
    <row r="57" spans="1:27" s="32" customFormat="1" ht="63.75">
      <c r="A57" s="19">
        <v>51</v>
      </c>
      <c r="B57" s="79" t="s">
        <v>295</v>
      </c>
      <c r="C57" s="80" t="s">
        <v>287</v>
      </c>
      <c r="D57" s="80" t="s">
        <v>126</v>
      </c>
      <c r="E57" s="80" t="s">
        <v>127</v>
      </c>
      <c r="F57" s="80" t="s">
        <v>127</v>
      </c>
      <c r="G57" s="80">
        <v>2015</v>
      </c>
      <c r="H57" s="81">
        <v>4899.9</v>
      </c>
      <c r="I57" s="82" t="s">
        <v>169</v>
      </c>
      <c r="J57" s="83" t="s">
        <v>232</v>
      </c>
      <c r="K57" s="80" t="s">
        <v>296</v>
      </c>
      <c r="L57" s="66">
        <v>47</v>
      </c>
      <c r="M57" s="80" t="s">
        <v>293</v>
      </c>
      <c r="N57" s="80" t="s">
        <v>238</v>
      </c>
      <c r="O57" s="80"/>
      <c r="P57" s="80" t="s">
        <v>238</v>
      </c>
      <c r="Q57" s="80" t="s">
        <v>238</v>
      </c>
      <c r="R57" s="80" t="s">
        <v>240</v>
      </c>
      <c r="S57" s="80" t="s">
        <v>238</v>
      </c>
      <c r="T57" s="80" t="s">
        <v>238</v>
      </c>
      <c r="U57" s="80" t="s">
        <v>238</v>
      </c>
      <c r="V57" s="80" t="s">
        <v>238</v>
      </c>
      <c r="W57" s="80" t="s">
        <v>238</v>
      </c>
      <c r="X57" s="84">
        <v>12</v>
      </c>
      <c r="Y57" s="84">
        <v>1</v>
      </c>
      <c r="Z57" s="84" t="s">
        <v>127</v>
      </c>
      <c r="AA57" s="84" t="s">
        <v>127</v>
      </c>
    </row>
    <row r="58" spans="1:30" s="32" customFormat="1" ht="63.75">
      <c r="A58" s="19">
        <v>52</v>
      </c>
      <c r="B58" s="79" t="s">
        <v>297</v>
      </c>
      <c r="C58" s="80" t="s">
        <v>287</v>
      </c>
      <c r="D58" s="80" t="s">
        <v>126</v>
      </c>
      <c r="E58" s="80" t="s">
        <v>127</v>
      </c>
      <c r="F58" s="80" t="s">
        <v>127</v>
      </c>
      <c r="G58" s="80">
        <v>2015</v>
      </c>
      <c r="H58" s="81">
        <v>7077</v>
      </c>
      <c r="I58" s="82" t="s">
        <v>169</v>
      </c>
      <c r="J58" s="83" t="s">
        <v>232</v>
      </c>
      <c r="K58" s="80" t="s">
        <v>298</v>
      </c>
      <c r="L58" s="66">
        <v>48</v>
      </c>
      <c r="M58" s="80" t="s">
        <v>293</v>
      </c>
      <c r="N58" s="80" t="s">
        <v>238</v>
      </c>
      <c r="O58" s="80"/>
      <c r="P58" s="80" t="s">
        <v>238</v>
      </c>
      <c r="Q58" s="80" t="s">
        <v>238</v>
      </c>
      <c r="R58" s="80" t="s">
        <v>240</v>
      </c>
      <c r="S58" s="80" t="s">
        <v>238</v>
      </c>
      <c r="T58" s="80" t="s">
        <v>238</v>
      </c>
      <c r="U58" s="80" t="s">
        <v>238</v>
      </c>
      <c r="V58" s="80" t="s">
        <v>238</v>
      </c>
      <c r="W58" s="80" t="s">
        <v>238</v>
      </c>
      <c r="X58" s="85">
        <v>18</v>
      </c>
      <c r="Y58" s="85">
        <v>1</v>
      </c>
      <c r="Z58" s="85" t="s">
        <v>127</v>
      </c>
      <c r="AA58" s="85" t="s">
        <v>127</v>
      </c>
      <c r="AB58" s="86"/>
      <c r="AC58" s="86"/>
      <c r="AD58" s="86"/>
    </row>
    <row r="59" spans="1:30" s="32" customFormat="1" ht="76.5">
      <c r="A59" s="19">
        <v>53</v>
      </c>
      <c r="B59" s="79" t="s">
        <v>299</v>
      </c>
      <c r="C59" s="80" t="s">
        <v>287</v>
      </c>
      <c r="D59" s="80" t="s">
        <v>126</v>
      </c>
      <c r="E59" s="80" t="s">
        <v>127</v>
      </c>
      <c r="F59" s="80" t="s">
        <v>127</v>
      </c>
      <c r="G59" s="80">
        <v>2018</v>
      </c>
      <c r="H59" s="81">
        <v>26078.59</v>
      </c>
      <c r="I59" s="82" t="s">
        <v>169</v>
      </c>
      <c r="J59" s="83" t="s">
        <v>232</v>
      </c>
      <c r="K59" s="80" t="s">
        <v>300</v>
      </c>
      <c r="L59" s="66">
        <v>49</v>
      </c>
      <c r="M59" s="80" t="s">
        <v>293</v>
      </c>
      <c r="N59" s="80" t="s">
        <v>238</v>
      </c>
      <c r="O59" s="80" t="s">
        <v>294</v>
      </c>
      <c r="P59" s="80" t="s">
        <v>238</v>
      </c>
      <c r="Q59" s="80" t="s">
        <v>238</v>
      </c>
      <c r="R59" s="80" t="s">
        <v>240</v>
      </c>
      <c r="S59" s="80" t="s">
        <v>238</v>
      </c>
      <c r="T59" s="80" t="s">
        <v>238</v>
      </c>
      <c r="U59" s="80" t="s">
        <v>238</v>
      </c>
      <c r="V59" s="80" t="s">
        <v>238</v>
      </c>
      <c r="W59" s="80" t="s">
        <v>238</v>
      </c>
      <c r="X59" s="85">
        <v>35</v>
      </c>
      <c r="Y59" s="85">
        <v>1</v>
      </c>
      <c r="Z59" s="85" t="s">
        <v>127</v>
      </c>
      <c r="AA59" s="85" t="s">
        <v>127</v>
      </c>
      <c r="AB59" s="86"/>
      <c r="AC59" s="86"/>
      <c r="AD59" s="86"/>
    </row>
    <row r="60" spans="1:30" s="32" customFormat="1" ht="63.75">
      <c r="A60" s="19">
        <v>54</v>
      </c>
      <c r="B60" s="79" t="s">
        <v>301</v>
      </c>
      <c r="C60" s="80" t="s">
        <v>287</v>
      </c>
      <c r="D60" s="80" t="s">
        <v>126</v>
      </c>
      <c r="E60" s="80" t="s">
        <v>127</v>
      </c>
      <c r="F60" s="80" t="s">
        <v>127</v>
      </c>
      <c r="G60" s="80" t="s">
        <v>302</v>
      </c>
      <c r="H60" s="81">
        <v>360000</v>
      </c>
      <c r="I60" s="82" t="s">
        <v>303</v>
      </c>
      <c r="J60" s="83"/>
      <c r="K60" s="80" t="s">
        <v>304</v>
      </c>
      <c r="L60" s="66">
        <v>49</v>
      </c>
      <c r="M60" s="80"/>
      <c r="N60" s="80"/>
      <c r="O60" s="80"/>
      <c r="P60" s="80" t="s">
        <v>305</v>
      </c>
      <c r="Q60" s="80"/>
      <c r="R60" s="80"/>
      <c r="S60" s="80" t="s">
        <v>126</v>
      </c>
      <c r="T60" s="80"/>
      <c r="U60" s="80"/>
      <c r="V60" s="80"/>
      <c r="W60" s="80"/>
      <c r="X60" s="85">
        <v>1032.5</v>
      </c>
      <c r="Y60" s="85"/>
      <c r="Z60" s="85" t="s">
        <v>127</v>
      </c>
      <c r="AA60" s="85" t="s">
        <v>127</v>
      </c>
      <c r="AB60" s="86"/>
      <c r="AC60" s="86"/>
      <c r="AD60" s="86"/>
    </row>
    <row r="61" spans="1:30" s="32" customFormat="1" ht="25.5">
      <c r="A61" s="19">
        <v>55</v>
      </c>
      <c r="B61" s="62" t="s">
        <v>306</v>
      </c>
      <c r="C61" s="19" t="s">
        <v>307</v>
      </c>
      <c r="D61" s="19" t="s">
        <v>138</v>
      </c>
      <c r="E61" s="19" t="s">
        <v>20</v>
      </c>
      <c r="F61" s="19"/>
      <c r="G61" s="19"/>
      <c r="H61" s="63">
        <v>316000</v>
      </c>
      <c r="I61" s="64" t="s">
        <v>130</v>
      </c>
      <c r="J61" s="70" t="s">
        <v>308</v>
      </c>
      <c r="K61" s="19" t="s">
        <v>309</v>
      </c>
      <c r="L61" s="66">
        <v>50</v>
      </c>
      <c r="M61" s="67"/>
      <c r="N61" s="67"/>
      <c r="O61" s="67"/>
      <c r="P61" s="19" t="s">
        <v>310</v>
      </c>
      <c r="Q61" s="67"/>
      <c r="R61" s="67" t="s">
        <v>137</v>
      </c>
      <c r="S61" s="67" t="s">
        <v>137</v>
      </c>
      <c r="T61" s="67" t="s">
        <v>229</v>
      </c>
      <c r="U61" s="67" t="s">
        <v>137</v>
      </c>
      <c r="V61" s="67" t="s">
        <v>311</v>
      </c>
      <c r="W61" s="67" t="s">
        <v>137</v>
      </c>
      <c r="X61" s="87">
        <v>100.7</v>
      </c>
      <c r="Y61" s="88">
        <v>1</v>
      </c>
      <c r="Z61" s="88" t="s">
        <v>20</v>
      </c>
      <c r="AA61" s="88" t="s">
        <v>20</v>
      </c>
      <c r="AB61" s="86"/>
      <c r="AC61" s="86"/>
      <c r="AD61" s="86"/>
    </row>
    <row r="62" spans="1:30" s="32" customFormat="1" ht="89.25">
      <c r="A62" s="19">
        <v>56</v>
      </c>
      <c r="B62" s="62" t="s">
        <v>306</v>
      </c>
      <c r="C62" s="19" t="s">
        <v>307</v>
      </c>
      <c r="D62" s="19" t="s">
        <v>138</v>
      </c>
      <c r="E62" s="19" t="s">
        <v>20</v>
      </c>
      <c r="F62" s="19" t="s">
        <v>20</v>
      </c>
      <c r="G62" s="19"/>
      <c r="H62" s="63">
        <v>238000</v>
      </c>
      <c r="I62" s="64" t="s">
        <v>130</v>
      </c>
      <c r="J62" s="70" t="s">
        <v>308</v>
      </c>
      <c r="K62" s="19" t="s">
        <v>312</v>
      </c>
      <c r="L62" s="66">
        <v>51</v>
      </c>
      <c r="M62" s="19" t="s">
        <v>313</v>
      </c>
      <c r="N62" s="67"/>
      <c r="O62" s="67" t="s">
        <v>314</v>
      </c>
      <c r="P62" s="19" t="s">
        <v>310</v>
      </c>
      <c r="Q62" s="19"/>
      <c r="R62" s="73" t="s">
        <v>137</v>
      </c>
      <c r="S62" s="73" t="s">
        <v>137</v>
      </c>
      <c r="T62" s="8" t="s">
        <v>315</v>
      </c>
      <c r="U62" s="8" t="s">
        <v>148</v>
      </c>
      <c r="V62" s="73" t="s">
        <v>311</v>
      </c>
      <c r="W62" s="73" t="s">
        <v>137</v>
      </c>
      <c r="X62" s="89">
        <v>75.95</v>
      </c>
      <c r="Y62" s="29">
        <v>1</v>
      </c>
      <c r="Z62" s="29" t="s">
        <v>20</v>
      </c>
      <c r="AA62" s="29" t="s">
        <v>20</v>
      </c>
      <c r="AB62" s="86"/>
      <c r="AC62" s="86"/>
      <c r="AD62" s="86"/>
    </row>
    <row r="63" spans="1:27" s="32" customFormat="1" ht="102">
      <c r="A63" s="19">
        <v>57</v>
      </c>
      <c r="B63" s="62" t="s">
        <v>306</v>
      </c>
      <c r="C63" s="19" t="s">
        <v>307</v>
      </c>
      <c r="D63" s="19" t="s">
        <v>138</v>
      </c>
      <c r="E63" s="19" t="s">
        <v>20</v>
      </c>
      <c r="F63" s="19" t="s">
        <v>20</v>
      </c>
      <c r="G63" s="19"/>
      <c r="H63" s="63">
        <v>251000</v>
      </c>
      <c r="I63" s="64" t="s">
        <v>130</v>
      </c>
      <c r="J63" s="65" t="s">
        <v>308</v>
      </c>
      <c r="K63" s="19" t="s">
        <v>316</v>
      </c>
      <c r="L63" s="66">
        <v>52</v>
      </c>
      <c r="M63" s="19" t="s">
        <v>317</v>
      </c>
      <c r="N63" s="67"/>
      <c r="O63" s="67" t="s">
        <v>318</v>
      </c>
      <c r="P63" s="19" t="s">
        <v>319</v>
      </c>
      <c r="Q63" s="19"/>
      <c r="R63" s="8" t="s">
        <v>137</v>
      </c>
      <c r="S63" s="73" t="s">
        <v>137</v>
      </c>
      <c r="T63" s="8" t="s">
        <v>229</v>
      </c>
      <c r="U63" s="8" t="s">
        <v>137</v>
      </c>
      <c r="V63" s="8" t="s">
        <v>311</v>
      </c>
      <c r="W63" s="8" t="s">
        <v>137</v>
      </c>
      <c r="X63" s="89">
        <v>98.59</v>
      </c>
      <c r="Y63" s="29">
        <v>1</v>
      </c>
      <c r="Z63" s="29" t="s">
        <v>20</v>
      </c>
      <c r="AA63" s="29" t="s">
        <v>20</v>
      </c>
    </row>
    <row r="64" spans="1:27" s="32" customFormat="1" ht="89.25">
      <c r="A64" s="19">
        <v>58</v>
      </c>
      <c r="B64" s="62" t="s">
        <v>306</v>
      </c>
      <c r="C64" s="19" t="s">
        <v>307</v>
      </c>
      <c r="D64" s="19" t="s">
        <v>138</v>
      </c>
      <c r="E64" s="19" t="s">
        <v>20</v>
      </c>
      <c r="F64" s="19" t="s">
        <v>20</v>
      </c>
      <c r="G64" s="19"/>
      <c r="H64" s="63">
        <v>422000</v>
      </c>
      <c r="I64" s="64" t="s">
        <v>130</v>
      </c>
      <c r="J64" s="65" t="s">
        <v>308</v>
      </c>
      <c r="K64" s="19" t="s">
        <v>320</v>
      </c>
      <c r="L64" s="66">
        <v>53</v>
      </c>
      <c r="M64" s="19" t="s">
        <v>321</v>
      </c>
      <c r="N64" s="67"/>
      <c r="O64" s="67" t="s">
        <v>322</v>
      </c>
      <c r="P64" s="19" t="s">
        <v>323</v>
      </c>
      <c r="Q64" s="19"/>
      <c r="R64" s="8" t="s">
        <v>137</v>
      </c>
      <c r="S64" s="73" t="s">
        <v>137</v>
      </c>
      <c r="T64" s="8" t="s">
        <v>315</v>
      </c>
      <c r="U64" s="73" t="s">
        <v>148</v>
      </c>
      <c r="V64" s="8" t="s">
        <v>311</v>
      </c>
      <c r="W64" s="73" t="s">
        <v>137</v>
      </c>
      <c r="X64" s="89">
        <v>134.6</v>
      </c>
      <c r="Y64" s="29">
        <v>1</v>
      </c>
      <c r="Z64" s="29" t="s">
        <v>20</v>
      </c>
      <c r="AA64" s="29" t="s">
        <v>20</v>
      </c>
    </row>
    <row r="65" spans="1:27" s="32" customFormat="1" ht="76.5">
      <c r="A65" s="19">
        <v>59</v>
      </c>
      <c r="B65" s="62" t="s">
        <v>306</v>
      </c>
      <c r="C65" s="19" t="s">
        <v>307</v>
      </c>
      <c r="D65" s="19" t="s">
        <v>138</v>
      </c>
      <c r="E65" s="19" t="s">
        <v>20</v>
      </c>
      <c r="F65" s="19" t="s">
        <v>20</v>
      </c>
      <c r="G65" s="19"/>
      <c r="H65" s="63">
        <v>943000</v>
      </c>
      <c r="I65" s="64" t="s">
        <v>130</v>
      </c>
      <c r="J65" s="65" t="s">
        <v>308</v>
      </c>
      <c r="K65" s="19" t="s">
        <v>324</v>
      </c>
      <c r="L65" s="66">
        <v>54</v>
      </c>
      <c r="M65" s="19" t="s">
        <v>325</v>
      </c>
      <c r="N65" s="67"/>
      <c r="O65" s="67" t="s">
        <v>326</v>
      </c>
      <c r="P65" s="19" t="s">
        <v>327</v>
      </c>
      <c r="Q65" s="19"/>
      <c r="R65" s="8" t="s">
        <v>137</v>
      </c>
      <c r="S65" s="73" t="s">
        <v>137</v>
      </c>
      <c r="T65" s="8" t="s">
        <v>137</v>
      </c>
      <c r="U65" s="8" t="s">
        <v>148</v>
      </c>
      <c r="V65" s="8" t="s">
        <v>311</v>
      </c>
      <c r="W65" s="73" t="s">
        <v>137</v>
      </c>
      <c r="X65" s="89">
        <v>300.78</v>
      </c>
      <c r="Y65" s="29">
        <v>2</v>
      </c>
      <c r="Z65" s="29" t="s">
        <v>138</v>
      </c>
      <c r="AA65" s="29" t="s">
        <v>20</v>
      </c>
    </row>
    <row r="66" spans="1:27" s="32" customFormat="1" ht="63.75">
      <c r="A66" s="19">
        <v>60</v>
      </c>
      <c r="B66" s="62" t="s">
        <v>306</v>
      </c>
      <c r="C66" s="19" t="s">
        <v>307</v>
      </c>
      <c r="D66" s="19" t="s">
        <v>138</v>
      </c>
      <c r="E66" s="19" t="s">
        <v>20</v>
      </c>
      <c r="F66" s="19" t="s">
        <v>20</v>
      </c>
      <c r="G66" s="19"/>
      <c r="H66" s="90">
        <v>1411666.2</v>
      </c>
      <c r="I66" s="64" t="s">
        <v>169</v>
      </c>
      <c r="J66" s="65" t="s">
        <v>308</v>
      </c>
      <c r="K66" s="8" t="s">
        <v>328</v>
      </c>
      <c r="L66" s="66">
        <v>55</v>
      </c>
      <c r="M66" s="19" t="s">
        <v>329</v>
      </c>
      <c r="N66" s="67"/>
      <c r="O66" s="67" t="s">
        <v>330</v>
      </c>
      <c r="P66" s="67" t="s">
        <v>331</v>
      </c>
      <c r="Q66" s="19"/>
      <c r="R66" s="8" t="s">
        <v>137</v>
      </c>
      <c r="S66" s="73" t="s">
        <v>137</v>
      </c>
      <c r="T66" s="8" t="s">
        <v>137</v>
      </c>
      <c r="U66" s="8" t="s">
        <v>148</v>
      </c>
      <c r="V66" s="8" t="s">
        <v>311</v>
      </c>
      <c r="W66" s="73" t="s">
        <v>137</v>
      </c>
      <c r="X66" s="89">
        <v>312.12</v>
      </c>
      <c r="Y66" s="29">
        <v>1</v>
      </c>
      <c r="Z66" s="29" t="s">
        <v>20</v>
      </c>
      <c r="AA66" s="29" t="s">
        <v>20</v>
      </c>
    </row>
    <row r="67" spans="1:27" s="32" customFormat="1" ht="76.5">
      <c r="A67" s="19">
        <v>61</v>
      </c>
      <c r="B67" s="62" t="s">
        <v>332</v>
      </c>
      <c r="C67" s="19" t="s">
        <v>333</v>
      </c>
      <c r="D67" s="19" t="s">
        <v>334</v>
      </c>
      <c r="E67" s="19" t="s">
        <v>28</v>
      </c>
      <c r="F67" s="19" t="s">
        <v>20</v>
      </c>
      <c r="G67" s="19" t="s">
        <v>335</v>
      </c>
      <c r="H67" s="63">
        <v>249000</v>
      </c>
      <c r="I67" s="64" t="s">
        <v>130</v>
      </c>
      <c r="J67" s="65" t="s">
        <v>142</v>
      </c>
      <c r="K67" s="19" t="s">
        <v>336</v>
      </c>
      <c r="L67" s="66">
        <v>56</v>
      </c>
      <c r="M67" s="67" t="s">
        <v>337</v>
      </c>
      <c r="N67" s="67"/>
      <c r="O67" s="67" t="s">
        <v>338</v>
      </c>
      <c r="P67" s="67" t="s">
        <v>339</v>
      </c>
      <c r="Q67" s="67" t="s">
        <v>340</v>
      </c>
      <c r="R67" s="67" t="s">
        <v>315</v>
      </c>
      <c r="S67" s="67" t="s">
        <v>229</v>
      </c>
      <c r="T67" s="67" t="s">
        <v>229</v>
      </c>
      <c r="U67" s="67" t="s">
        <v>229</v>
      </c>
      <c r="V67" s="67" t="s">
        <v>27</v>
      </c>
      <c r="W67" s="67" t="s">
        <v>229</v>
      </c>
      <c r="X67" s="69">
        <v>78.9</v>
      </c>
      <c r="Y67" s="69">
        <v>1</v>
      </c>
      <c r="Z67" s="69" t="s">
        <v>20</v>
      </c>
      <c r="AA67" s="69" t="s">
        <v>20</v>
      </c>
    </row>
    <row r="68" spans="1:27" s="32" customFormat="1" ht="63.75">
      <c r="A68" s="19">
        <v>62</v>
      </c>
      <c r="B68" s="62" t="s">
        <v>341</v>
      </c>
      <c r="C68" s="19" t="s">
        <v>333</v>
      </c>
      <c r="D68" s="19" t="s">
        <v>334</v>
      </c>
      <c r="E68" s="19" t="s">
        <v>28</v>
      </c>
      <c r="F68" s="19" t="s">
        <v>28</v>
      </c>
      <c r="G68" s="19" t="s">
        <v>342</v>
      </c>
      <c r="H68" s="63">
        <v>264000</v>
      </c>
      <c r="I68" s="64" t="s">
        <v>130</v>
      </c>
      <c r="J68" s="70" t="s">
        <v>142</v>
      </c>
      <c r="K68" s="19" t="s">
        <v>336</v>
      </c>
      <c r="L68" s="66">
        <v>57</v>
      </c>
      <c r="M68" s="19" t="s">
        <v>343</v>
      </c>
      <c r="N68" s="19"/>
      <c r="O68" s="19" t="s">
        <v>344</v>
      </c>
      <c r="P68" s="19" t="s">
        <v>339</v>
      </c>
      <c r="Q68" s="19"/>
      <c r="R68" s="19" t="s">
        <v>315</v>
      </c>
      <c r="S68" s="19" t="s">
        <v>315</v>
      </c>
      <c r="T68" s="19" t="s">
        <v>315</v>
      </c>
      <c r="U68" s="19" t="s">
        <v>229</v>
      </c>
      <c r="V68" s="19" t="s">
        <v>27</v>
      </c>
      <c r="W68" s="19" t="s">
        <v>27</v>
      </c>
      <c r="X68" s="30">
        <v>96</v>
      </c>
      <c r="Y68" s="30">
        <v>1</v>
      </c>
      <c r="Z68" s="30" t="s">
        <v>20</v>
      </c>
      <c r="AA68" s="30" t="s">
        <v>20</v>
      </c>
    </row>
    <row r="69" spans="1:27" s="32" customFormat="1" ht="76.5">
      <c r="A69" s="19">
        <v>63</v>
      </c>
      <c r="B69" s="62" t="s">
        <v>345</v>
      </c>
      <c r="C69" s="19" t="s">
        <v>333</v>
      </c>
      <c r="D69" s="19" t="s">
        <v>138</v>
      </c>
      <c r="E69" s="19" t="s">
        <v>20</v>
      </c>
      <c r="F69" s="19" t="s">
        <v>20</v>
      </c>
      <c r="G69" s="19" t="s">
        <v>346</v>
      </c>
      <c r="H69" s="63">
        <v>356000</v>
      </c>
      <c r="I69" s="64" t="s">
        <v>130</v>
      </c>
      <c r="J69" s="70" t="s">
        <v>142</v>
      </c>
      <c r="K69" s="19" t="s">
        <v>347</v>
      </c>
      <c r="L69" s="66">
        <v>58</v>
      </c>
      <c r="M69" s="19" t="s">
        <v>348</v>
      </c>
      <c r="N69" s="19"/>
      <c r="O69" s="19" t="s">
        <v>349</v>
      </c>
      <c r="P69" s="19" t="s">
        <v>339</v>
      </c>
      <c r="Q69" s="19"/>
      <c r="R69" s="19" t="s">
        <v>315</v>
      </c>
      <c r="S69" s="19" t="s">
        <v>229</v>
      </c>
      <c r="T69" s="19" t="s">
        <v>229</v>
      </c>
      <c r="U69" s="19" t="s">
        <v>229</v>
      </c>
      <c r="V69" s="19" t="s">
        <v>27</v>
      </c>
      <c r="W69" s="19" t="s">
        <v>229</v>
      </c>
      <c r="X69" s="30">
        <v>198.3</v>
      </c>
      <c r="Y69" s="30" t="s">
        <v>350</v>
      </c>
      <c r="Z69" s="30" t="s">
        <v>351</v>
      </c>
      <c r="AA69" s="30" t="s">
        <v>20</v>
      </c>
    </row>
    <row r="70" spans="1:27" s="32" customFormat="1" ht="191.25">
      <c r="A70" s="19">
        <v>64</v>
      </c>
      <c r="B70" s="62" t="s">
        <v>352</v>
      </c>
      <c r="C70" s="19" t="s">
        <v>333</v>
      </c>
      <c r="D70" s="19" t="s">
        <v>138</v>
      </c>
      <c r="E70" s="19" t="s">
        <v>20</v>
      </c>
      <c r="F70" s="19" t="s">
        <v>20</v>
      </c>
      <c r="G70" s="19" t="s">
        <v>353</v>
      </c>
      <c r="H70" s="63">
        <v>6730000</v>
      </c>
      <c r="I70" s="64" t="s">
        <v>130</v>
      </c>
      <c r="J70" s="70" t="s">
        <v>354</v>
      </c>
      <c r="K70" s="19" t="s">
        <v>355</v>
      </c>
      <c r="L70" s="66">
        <v>59</v>
      </c>
      <c r="M70" s="19" t="s">
        <v>356</v>
      </c>
      <c r="N70" s="19" t="s">
        <v>357</v>
      </c>
      <c r="O70" s="19" t="s">
        <v>358</v>
      </c>
      <c r="P70" s="19" t="s">
        <v>359</v>
      </c>
      <c r="Q70" s="19"/>
      <c r="R70" s="19" t="s">
        <v>315</v>
      </c>
      <c r="S70" s="19" t="s">
        <v>229</v>
      </c>
      <c r="T70" s="19" t="s">
        <v>229</v>
      </c>
      <c r="U70" s="19" t="s">
        <v>315</v>
      </c>
      <c r="V70" s="19" t="s">
        <v>315</v>
      </c>
      <c r="W70" s="19" t="s">
        <v>315</v>
      </c>
      <c r="X70" s="30">
        <v>1448.5</v>
      </c>
      <c r="Y70" s="30" t="s">
        <v>360</v>
      </c>
      <c r="Z70" s="30" t="s">
        <v>138</v>
      </c>
      <c r="AA70" s="30" t="s">
        <v>20</v>
      </c>
    </row>
    <row r="71" spans="1:27" s="32" customFormat="1" ht="242.25">
      <c r="A71" s="19">
        <v>65</v>
      </c>
      <c r="B71" s="62" t="s">
        <v>361</v>
      </c>
      <c r="C71" s="19" t="s">
        <v>333</v>
      </c>
      <c r="D71" s="19" t="s">
        <v>362</v>
      </c>
      <c r="E71" s="19" t="s">
        <v>20</v>
      </c>
      <c r="F71" s="19" t="s">
        <v>20</v>
      </c>
      <c r="G71" s="19" t="s">
        <v>353</v>
      </c>
      <c r="H71" s="63">
        <v>2324000</v>
      </c>
      <c r="I71" s="64" t="s">
        <v>130</v>
      </c>
      <c r="J71" s="70" t="s">
        <v>363</v>
      </c>
      <c r="K71" s="19" t="s">
        <v>364</v>
      </c>
      <c r="L71" s="66">
        <v>60</v>
      </c>
      <c r="M71" s="19" t="s">
        <v>365</v>
      </c>
      <c r="N71" s="19" t="s">
        <v>366</v>
      </c>
      <c r="O71" s="19" t="s">
        <v>367</v>
      </c>
      <c r="P71" s="19" t="s">
        <v>368</v>
      </c>
      <c r="Q71" s="19"/>
      <c r="R71" s="19" t="s">
        <v>315</v>
      </c>
      <c r="S71" s="19" t="s">
        <v>315</v>
      </c>
      <c r="T71" s="19" t="s">
        <v>315</v>
      </c>
      <c r="U71" s="19" t="s">
        <v>229</v>
      </c>
      <c r="V71" s="19" t="s">
        <v>27</v>
      </c>
      <c r="W71" s="19" t="s">
        <v>315</v>
      </c>
      <c r="X71" s="30">
        <v>671</v>
      </c>
      <c r="Y71" s="30" t="s">
        <v>369</v>
      </c>
      <c r="Z71" s="30" t="s">
        <v>138</v>
      </c>
      <c r="AA71" s="30" t="s">
        <v>20</v>
      </c>
    </row>
    <row r="72" spans="1:27" s="32" customFormat="1" ht="76.5">
      <c r="A72" s="19">
        <v>66</v>
      </c>
      <c r="B72" s="62" t="s">
        <v>370</v>
      </c>
      <c r="C72" s="19" t="s">
        <v>333</v>
      </c>
      <c r="D72" s="19" t="s">
        <v>138</v>
      </c>
      <c r="E72" s="19" t="s">
        <v>20</v>
      </c>
      <c r="F72" s="19" t="s">
        <v>20</v>
      </c>
      <c r="G72" s="19" t="s">
        <v>371</v>
      </c>
      <c r="H72" s="63">
        <v>2867000</v>
      </c>
      <c r="I72" s="64" t="s">
        <v>130</v>
      </c>
      <c r="J72" s="70" t="s">
        <v>372</v>
      </c>
      <c r="K72" s="19" t="s">
        <v>364</v>
      </c>
      <c r="L72" s="66">
        <v>61</v>
      </c>
      <c r="M72" s="19" t="s">
        <v>373</v>
      </c>
      <c r="N72" s="19" t="s">
        <v>374</v>
      </c>
      <c r="O72" s="19" t="s">
        <v>375</v>
      </c>
      <c r="P72" s="19" t="s">
        <v>368</v>
      </c>
      <c r="Q72" s="19"/>
      <c r="R72" s="19" t="s">
        <v>315</v>
      </c>
      <c r="S72" s="19" t="s">
        <v>315</v>
      </c>
      <c r="T72" s="19" t="s">
        <v>315</v>
      </c>
      <c r="U72" s="19" t="s">
        <v>229</v>
      </c>
      <c r="V72" s="19" t="s">
        <v>27</v>
      </c>
      <c r="W72" s="19" t="s">
        <v>315</v>
      </c>
      <c r="X72" s="30">
        <v>832</v>
      </c>
      <c r="Y72" s="30" t="s">
        <v>376</v>
      </c>
      <c r="Z72" s="30" t="s">
        <v>138</v>
      </c>
      <c r="AA72" s="30" t="s">
        <v>20</v>
      </c>
    </row>
    <row r="73" spans="1:27" s="32" customFormat="1" ht="89.25">
      <c r="A73" s="19">
        <v>67</v>
      </c>
      <c r="B73" s="62" t="s">
        <v>377</v>
      </c>
      <c r="C73" s="19" t="s">
        <v>333</v>
      </c>
      <c r="D73" s="19" t="s">
        <v>20</v>
      </c>
      <c r="E73" s="19" t="s">
        <v>20</v>
      </c>
      <c r="F73" s="19" t="s">
        <v>20</v>
      </c>
      <c r="G73" s="19" t="s">
        <v>335</v>
      </c>
      <c r="H73" s="63">
        <v>11688.34</v>
      </c>
      <c r="I73" s="64" t="s">
        <v>169</v>
      </c>
      <c r="J73" s="70"/>
      <c r="K73" s="19" t="s">
        <v>378</v>
      </c>
      <c r="L73" s="66">
        <v>63</v>
      </c>
      <c r="M73" s="19" t="s">
        <v>379</v>
      </c>
      <c r="N73" s="19" t="s">
        <v>380</v>
      </c>
      <c r="O73" s="19" t="s">
        <v>381</v>
      </c>
      <c r="P73" s="19" t="s">
        <v>382</v>
      </c>
      <c r="Q73" s="19"/>
      <c r="R73" s="19" t="s">
        <v>383</v>
      </c>
      <c r="S73" s="19" t="s">
        <v>229</v>
      </c>
      <c r="T73" s="19" t="s">
        <v>27</v>
      </c>
      <c r="U73" s="19" t="s">
        <v>229</v>
      </c>
      <c r="V73" s="19" t="s">
        <v>27</v>
      </c>
      <c r="W73" s="19" t="s">
        <v>229</v>
      </c>
      <c r="X73" s="30">
        <v>93.74</v>
      </c>
      <c r="Y73" s="30" t="s">
        <v>350</v>
      </c>
      <c r="Z73" s="30" t="s">
        <v>20</v>
      </c>
      <c r="AA73" s="30" t="s">
        <v>20</v>
      </c>
    </row>
    <row r="74" spans="1:27" s="32" customFormat="1" ht="62.25" customHeight="1">
      <c r="A74" s="19">
        <v>68</v>
      </c>
      <c r="B74" s="62" t="s">
        <v>384</v>
      </c>
      <c r="C74" s="19"/>
      <c r="D74" s="19"/>
      <c r="E74" s="19" t="s">
        <v>20</v>
      </c>
      <c r="F74" s="19" t="s">
        <v>20</v>
      </c>
      <c r="G74" s="19" t="s">
        <v>346</v>
      </c>
      <c r="H74" s="63">
        <v>135000</v>
      </c>
      <c r="I74" s="64" t="s">
        <v>130</v>
      </c>
      <c r="J74" s="70"/>
      <c r="K74" s="19" t="s">
        <v>364</v>
      </c>
      <c r="L74" s="66"/>
      <c r="M74" s="329" t="s">
        <v>385</v>
      </c>
      <c r="N74" s="329"/>
      <c r="O74" s="329"/>
      <c r="P74" s="19"/>
      <c r="Q74" s="19"/>
      <c r="R74" s="19"/>
      <c r="S74" s="19"/>
      <c r="T74" s="19"/>
      <c r="U74" s="19"/>
      <c r="V74" s="19"/>
      <c r="W74" s="19"/>
      <c r="X74" s="91" t="s">
        <v>386</v>
      </c>
      <c r="Y74" s="30"/>
      <c r="Z74" s="30"/>
      <c r="AA74" s="30"/>
    </row>
    <row r="75" spans="1:27" s="32" customFormat="1" ht="216.75">
      <c r="A75" s="19">
        <v>69</v>
      </c>
      <c r="B75" s="62" t="s">
        <v>387</v>
      </c>
      <c r="C75" s="19" t="s">
        <v>333</v>
      </c>
      <c r="D75" s="19" t="s">
        <v>138</v>
      </c>
      <c r="E75" s="19" t="s">
        <v>20</v>
      </c>
      <c r="F75" s="19" t="s">
        <v>20</v>
      </c>
      <c r="G75" s="19" t="s">
        <v>346</v>
      </c>
      <c r="H75" s="63" t="s">
        <v>388</v>
      </c>
      <c r="I75" s="64"/>
      <c r="J75" s="70"/>
      <c r="K75" s="19" t="s">
        <v>364</v>
      </c>
      <c r="L75" s="92">
        <v>65</v>
      </c>
      <c r="M75" s="93" t="s">
        <v>389</v>
      </c>
      <c r="N75" s="93"/>
      <c r="O75" s="93" t="s">
        <v>390</v>
      </c>
      <c r="P75" s="93" t="s">
        <v>368</v>
      </c>
      <c r="Q75" s="93"/>
      <c r="R75" s="93"/>
      <c r="S75" s="93"/>
      <c r="T75" s="93"/>
      <c r="U75" s="93"/>
      <c r="V75" s="93"/>
      <c r="W75" s="93"/>
      <c r="X75" s="94" t="s">
        <v>391</v>
      </c>
      <c r="Y75" s="94" t="s">
        <v>27</v>
      </c>
      <c r="Z75" s="94" t="s">
        <v>27</v>
      </c>
      <c r="AA75" s="94" t="s">
        <v>27</v>
      </c>
    </row>
    <row r="76" spans="1:27" s="32" customFormat="1" ht="89.25">
      <c r="A76" s="19">
        <v>70</v>
      </c>
      <c r="B76" s="62" t="s">
        <v>392</v>
      </c>
      <c r="C76" s="19" t="s">
        <v>393</v>
      </c>
      <c r="D76" s="19" t="s">
        <v>126</v>
      </c>
      <c r="E76" s="19" t="s">
        <v>127</v>
      </c>
      <c r="F76" s="19" t="s">
        <v>127</v>
      </c>
      <c r="G76" s="8">
        <v>2011</v>
      </c>
      <c r="H76" s="63">
        <v>594554.88</v>
      </c>
      <c r="I76" s="64" t="s">
        <v>169</v>
      </c>
      <c r="J76" s="70" t="s">
        <v>232</v>
      </c>
      <c r="K76" s="19" t="s">
        <v>394</v>
      </c>
      <c r="L76" s="66">
        <v>40</v>
      </c>
      <c r="M76" s="19" t="s">
        <v>238</v>
      </c>
      <c r="N76" s="19" t="s">
        <v>238</v>
      </c>
      <c r="O76" s="19" t="s">
        <v>238</v>
      </c>
      <c r="P76" s="19" t="s">
        <v>238</v>
      </c>
      <c r="Q76" s="19" t="s">
        <v>238</v>
      </c>
      <c r="R76" s="19" t="s">
        <v>240</v>
      </c>
      <c r="S76" s="19" t="s">
        <v>238</v>
      </c>
      <c r="T76" s="19" t="s">
        <v>238</v>
      </c>
      <c r="U76" s="19" t="s">
        <v>238</v>
      </c>
      <c r="V76" s="19" t="s">
        <v>238</v>
      </c>
      <c r="W76" s="19" t="s">
        <v>238</v>
      </c>
      <c r="X76" s="30">
        <v>1118</v>
      </c>
      <c r="Y76" s="30" t="s">
        <v>238</v>
      </c>
      <c r="Z76" s="30" t="s">
        <v>127</v>
      </c>
      <c r="AA76" s="30" t="s">
        <v>127</v>
      </c>
    </row>
    <row r="77" spans="1:27" s="25" customFormat="1" ht="12.75" customHeight="1">
      <c r="A77" s="318" t="s">
        <v>395</v>
      </c>
      <c r="B77" s="318" t="s">
        <v>395</v>
      </c>
      <c r="C77" s="318"/>
      <c r="D77" s="95"/>
      <c r="E77" s="95"/>
      <c r="F77" s="96"/>
      <c r="G77" s="17"/>
      <c r="H77" s="97">
        <f>SUM(H7:H76)</f>
        <v>32947619.869999994</v>
      </c>
      <c r="I77" s="98"/>
      <c r="J77" s="23"/>
      <c r="K77" s="23"/>
      <c r="L77" s="99"/>
      <c r="M77" s="23"/>
      <c r="N77" s="23"/>
      <c r="O77" s="23"/>
      <c r="P77" s="23"/>
      <c r="Q77" s="23"/>
      <c r="R77" s="23"/>
      <c r="S77" s="23"/>
      <c r="T77" s="23"/>
      <c r="U77" s="23"/>
      <c r="V77" s="23"/>
      <c r="W77" s="23"/>
      <c r="X77" s="23"/>
      <c r="Y77" s="23"/>
      <c r="Z77" s="23"/>
      <c r="AA77" s="23"/>
    </row>
    <row r="78" spans="1:27" s="1" customFormat="1" ht="12.75" customHeight="1">
      <c r="A78" s="327" t="s">
        <v>396</v>
      </c>
      <c r="B78" s="327"/>
      <c r="C78" s="327"/>
      <c r="D78" s="327"/>
      <c r="E78" s="327"/>
      <c r="F78" s="327"/>
      <c r="G78" s="327"/>
      <c r="H78" s="327"/>
      <c r="I78" s="327"/>
      <c r="J78" s="327"/>
      <c r="K78" s="327"/>
      <c r="L78" s="100"/>
      <c r="M78" s="327" t="s">
        <v>396</v>
      </c>
      <c r="N78" s="327"/>
      <c r="O78" s="327"/>
      <c r="P78" s="327"/>
      <c r="Q78" s="327"/>
      <c r="R78" s="327"/>
      <c r="S78" s="327"/>
      <c r="T78" s="327"/>
      <c r="U78" s="59"/>
      <c r="V78" s="59"/>
      <c r="W78" s="59"/>
      <c r="X78" s="59"/>
      <c r="Y78" s="59"/>
      <c r="Z78" s="59"/>
      <c r="AA78" s="59"/>
    </row>
    <row r="79" spans="1:27" s="25" customFormat="1" ht="51">
      <c r="A79" s="17">
        <v>1</v>
      </c>
      <c r="B79" s="101" t="s">
        <v>397</v>
      </c>
      <c r="C79" s="102" t="s">
        <v>398</v>
      </c>
      <c r="D79" s="103" t="s">
        <v>126</v>
      </c>
      <c r="E79" s="103" t="s">
        <v>127</v>
      </c>
      <c r="F79" s="103" t="s">
        <v>127</v>
      </c>
      <c r="G79" s="103">
        <v>1998</v>
      </c>
      <c r="H79" s="104">
        <v>3562000</v>
      </c>
      <c r="I79" s="105" t="s">
        <v>130</v>
      </c>
      <c r="J79" s="106" t="s">
        <v>399</v>
      </c>
      <c r="K79" s="103" t="s">
        <v>400</v>
      </c>
      <c r="L79" s="107">
        <v>1</v>
      </c>
      <c r="M79" s="108" t="s">
        <v>401</v>
      </c>
      <c r="N79" s="108" t="s">
        <v>402</v>
      </c>
      <c r="O79" s="109" t="s">
        <v>403</v>
      </c>
      <c r="P79" s="110" t="s">
        <v>404</v>
      </c>
      <c r="Q79" s="108"/>
      <c r="R79" s="108" t="s">
        <v>405</v>
      </c>
      <c r="S79" s="108" t="s">
        <v>240</v>
      </c>
      <c r="T79" s="108" t="s">
        <v>240</v>
      </c>
      <c r="U79" s="108" t="s">
        <v>405</v>
      </c>
      <c r="V79" s="108" t="s">
        <v>240</v>
      </c>
      <c r="W79" s="108" t="s">
        <v>240</v>
      </c>
      <c r="X79" s="111">
        <v>478.41</v>
      </c>
      <c r="Y79" s="111">
        <v>3</v>
      </c>
      <c r="Z79" s="111" t="s">
        <v>126</v>
      </c>
      <c r="AA79" s="111" t="s">
        <v>127</v>
      </c>
    </row>
    <row r="80" spans="1:27" s="25" customFormat="1" ht="76.5">
      <c r="A80" s="17">
        <v>2</v>
      </c>
      <c r="B80" s="101" t="s">
        <v>406</v>
      </c>
      <c r="C80" s="102" t="s">
        <v>407</v>
      </c>
      <c r="D80" s="103" t="s">
        <v>126</v>
      </c>
      <c r="E80" s="103" t="s">
        <v>127</v>
      </c>
      <c r="F80" s="103" t="s">
        <v>127</v>
      </c>
      <c r="G80" s="103" t="s">
        <v>408</v>
      </c>
      <c r="H80" s="112">
        <v>3577207.07</v>
      </c>
      <c r="I80" s="105" t="s">
        <v>169</v>
      </c>
      <c r="J80" s="102" t="s">
        <v>409</v>
      </c>
      <c r="K80" s="103" t="s">
        <v>410</v>
      </c>
      <c r="L80" s="107">
        <v>2</v>
      </c>
      <c r="M80" s="103" t="s">
        <v>401</v>
      </c>
      <c r="N80" s="103" t="s">
        <v>411</v>
      </c>
      <c r="O80" s="102" t="s">
        <v>412</v>
      </c>
      <c r="P80" s="102" t="s">
        <v>413</v>
      </c>
      <c r="Q80" s="103"/>
      <c r="R80" s="103" t="s">
        <v>405</v>
      </c>
      <c r="S80" s="103" t="s">
        <v>240</v>
      </c>
      <c r="T80" s="103" t="s">
        <v>405</v>
      </c>
      <c r="U80" s="103" t="s">
        <v>405</v>
      </c>
      <c r="V80" s="103" t="s">
        <v>405</v>
      </c>
      <c r="W80" s="103" t="s">
        <v>405</v>
      </c>
      <c r="X80" s="113">
        <v>1175.61</v>
      </c>
      <c r="Y80" s="113">
        <v>1</v>
      </c>
      <c r="Z80" s="113" t="s">
        <v>127</v>
      </c>
      <c r="AA80" s="113" t="s">
        <v>127</v>
      </c>
    </row>
    <row r="81" spans="1:27" s="25" customFormat="1" ht="37.5" customHeight="1">
      <c r="A81" s="17">
        <v>3</v>
      </c>
      <c r="B81" s="101" t="s">
        <v>414</v>
      </c>
      <c r="C81" s="102" t="s">
        <v>415</v>
      </c>
      <c r="D81" s="103" t="s">
        <v>126</v>
      </c>
      <c r="E81" s="103" t="s">
        <v>127</v>
      </c>
      <c r="F81" s="103" t="s">
        <v>127</v>
      </c>
      <c r="G81" s="103">
        <v>2009</v>
      </c>
      <c r="H81" s="104">
        <v>342000</v>
      </c>
      <c r="I81" s="105" t="s">
        <v>130</v>
      </c>
      <c r="J81" s="102" t="s">
        <v>416</v>
      </c>
      <c r="K81" s="103" t="s">
        <v>417</v>
      </c>
      <c r="L81" s="107">
        <v>3</v>
      </c>
      <c r="M81" s="103" t="s">
        <v>418</v>
      </c>
      <c r="N81" s="103" t="s">
        <v>419</v>
      </c>
      <c r="O81" s="102" t="s">
        <v>420</v>
      </c>
      <c r="P81" s="102" t="s">
        <v>421</v>
      </c>
      <c r="Q81" s="102"/>
      <c r="R81" s="103" t="s">
        <v>240</v>
      </c>
      <c r="S81" s="103" t="s">
        <v>240</v>
      </c>
      <c r="T81" s="103" t="s">
        <v>240</v>
      </c>
      <c r="U81" s="103" t="s">
        <v>240</v>
      </c>
      <c r="V81" s="103" t="s">
        <v>238</v>
      </c>
      <c r="W81" s="103" t="s">
        <v>238</v>
      </c>
      <c r="X81" s="114">
        <v>82.9</v>
      </c>
      <c r="Y81" s="113">
        <v>1</v>
      </c>
      <c r="Z81" s="113" t="s">
        <v>127</v>
      </c>
      <c r="AA81" s="113" t="s">
        <v>127</v>
      </c>
    </row>
    <row r="82" spans="1:27" s="25" customFormat="1" ht="22.5" customHeight="1">
      <c r="A82" s="17">
        <v>4</v>
      </c>
      <c r="B82" s="101" t="s">
        <v>422</v>
      </c>
      <c r="C82" s="102"/>
      <c r="D82" s="103"/>
      <c r="E82" s="103"/>
      <c r="F82" s="103"/>
      <c r="G82" s="103"/>
      <c r="H82" s="104">
        <v>46591.01</v>
      </c>
      <c r="I82" s="105" t="s">
        <v>169</v>
      </c>
      <c r="J82" s="102"/>
      <c r="K82" s="103" t="s">
        <v>423</v>
      </c>
      <c r="L82" s="107">
        <v>4</v>
      </c>
      <c r="M82" s="103"/>
      <c r="N82" s="103"/>
      <c r="O82" s="102"/>
      <c r="P82" s="102"/>
      <c r="Q82" s="102"/>
      <c r="R82" s="103"/>
      <c r="S82" s="103"/>
      <c r="T82" s="103"/>
      <c r="U82" s="103"/>
      <c r="V82" s="103"/>
      <c r="W82" s="103"/>
      <c r="X82" s="114"/>
      <c r="Y82" s="113"/>
      <c r="Z82" s="113"/>
      <c r="AA82" s="113"/>
    </row>
    <row r="83" spans="1:27" s="25" customFormat="1" ht="22.5" customHeight="1">
      <c r="A83" s="17">
        <v>5</v>
      </c>
      <c r="B83" s="101" t="s">
        <v>422</v>
      </c>
      <c r="C83" s="102"/>
      <c r="D83" s="103"/>
      <c r="E83" s="103"/>
      <c r="F83" s="103"/>
      <c r="G83" s="103"/>
      <c r="H83" s="104">
        <v>12896.62</v>
      </c>
      <c r="I83" s="105" t="s">
        <v>169</v>
      </c>
      <c r="J83" s="102"/>
      <c r="K83" s="103" t="s">
        <v>424</v>
      </c>
      <c r="L83" s="107">
        <v>5</v>
      </c>
      <c r="M83" s="103"/>
      <c r="N83" s="103"/>
      <c r="O83" s="102"/>
      <c r="P83" s="102"/>
      <c r="Q83" s="102"/>
      <c r="R83" s="103"/>
      <c r="S83" s="103"/>
      <c r="T83" s="103"/>
      <c r="U83" s="103"/>
      <c r="V83" s="103"/>
      <c r="W83" s="103"/>
      <c r="X83" s="114"/>
      <c r="Y83" s="113"/>
      <c r="Z83" s="113"/>
      <c r="AA83" s="113"/>
    </row>
    <row r="84" spans="1:27" s="25" customFormat="1" ht="22.5" customHeight="1">
      <c r="A84" s="17">
        <v>6</v>
      </c>
      <c r="B84" s="101" t="s">
        <v>422</v>
      </c>
      <c r="C84" s="102"/>
      <c r="D84" s="103"/>
      <c r="E84" s="103"/>
      <c r="F84" s="103"/>
      <c r="G84" s="103"/>
      <c r="H84" s="104">
        <v>12700.2</v>
      </c>
      <c r="I84" s="105" t="s">
        <v>169</v>
      </c>
      <c r="J84" s="102"/>
      <c r="K84" s="103" t="s">
        <v>425</v>
      </c>
      <c r="L84" s="107">
        <v>6</v>
      </c>
      <c r="M84" s="103"/>
      <c r="N84" s="103"/>
      <c r="O84" s="102"/>
      <c r="P84" s="102"/>
      <c r="Q84" s="102"/>
      <c r="R84" s="103"/>
      <c r="S84" s="103"/>
      <c r="T84" s="103"/>
      <c r="U84" s="103"/>
      <c r="V84" s="103"/>
      <c r="W84" s="103"/>
      <c r="X84" s="114"/>
      <c r="Y84" s="113"/>
      <c r="Z84" s="113"/>
      <c r="AA84" s="113"/>
    </row>
    <row r="85" spans="1:27" s="25" customFormat="1" ht="22.5" customHeight="1">
      <c r="A85" s="17">
        <v>7</v>
      </c>
      <c r="B85" s="101" t="s">
        <v>422</v>
      </c>
      <c r="C85" s="102"/>
      <c r="D85" s="103"/>
      <c r="E85" s="103"/>
      <c r="F85" s="103"/>
      <c r="G85" s="103"/>
      <c r="H85" s="104">
        <v>12999</v>
      </c>
      <c r="I85" s="105" t="s">
        <v>169</v>
      </c>
      <c r="J85" s="102"/>
      <c r="K85" s="103" t="s">
        <v>426</v>
      </c>
      <c r="L85" s="107">
        <v>7</v>
      </c>
      <c r="M85" s="103"/>
      <c r="N85" s="103"/>
      <c r="O85" s="102"/>
      <c r="P85" s="102"/>
      <c r="Q85" s="102"/>
      <c r="R85" s="103"/>
      <c r="S85" s="103"/>
      <c r="T85" s="103"/>
      <c r="U85" s="103"/>
      <c r="V85" s="103"/>
      <c r="W85" s="103"/>
      <c r="X85" s="114"/>
      <c r="Y85" s="113"/>
      <c r="Z85" s="113"/>
      <c r="AA85" s="113"/>
    </row>
    <row r="86" spans="1:27" s="25" customFormat="1" ht="27.75" customHeight="1">
      <c r="A86" s="17">
        <v>8</v>
      </c>
      <c r="B86" s="101" t="s">
        <v>422</v>
      </c>
      <c r="C86" s="102"/>
      <c r="D86" s="103"/>
      <c r="E86" s="103"/>
      <c r="F86" s="103"/>
      <c r="G86" s="103"/>
      <c r="H86" s="104">
        <v>10164.3</v>
      </c>
      <c r="I86" s="105" t="s">
        <v>169</v>
      </c>
      <c r="J86" s="102"/>
      <c r="K86" s="103" t="s">
        <v>427</v>
      </c>
      <c r="L86" s="107">
        <v>8</v>
      </c>
      <c r="M86" s="103"/>
      <c r="N86" s="103"/>
      <c r="O86" s="102"/>
      <c r="P86" s="102"/>
      <c r="Q86" s="102"/>
      <c r="R86" s="103"/>
      <c r="S86" s="103"/>
      <c r="T86" s="103"/>
      <c r="U86" s="103"/>
      <c r="V86" s="103"/>
      <c r="W86" s="103"/>
      <c r="X86" s="114"/>
      <c r="Y86" s="113"/>
      <c r="Z86" s="113"/>
      <c r="AA86" s="113"/>
    </row>
    <row r="87" spans="1:27" s="25" customFormat="1" ht="22.5" customHeight="1">
      <c r="A87" s="17">
        <v>9</v>
      </c>
      <c r="B87" s="101" t="s">
        <v>422</v>
      </c>
      <c r="C87" s="102"/>
      <c r="D87" s="103"/>
      <c r="E87" s="103"/>
      <c r="F87" s="103"/>
      <c r="G87" s="103"/>
      <c r="H87" s="104">
        <v>29620.4</v>
      </c>
      <c r="I87" s="105" t="s">
        <v>169</v>
      </c>
      <c r="J87" s="102"/>
      <c r="K87" s="103" t="s">
        <v>428</v>
      </c>
      <c r="L87" s="107">
        <v>9</v>
      </c>
      <c r="M87" s="103"/>
      <c r="N87" s="103"/>
      <c r="O87" s="102"/>
      <c r="P87" s="102"/>
      <c r="Q87" s="102"/>
      <c r="R87" s="103"/>
      <c r="S87" s="103"/>
      <c r="T87" s="103"/>
      <c r="U87" s="103"/>
      <c r="V87" s="103"/>
      <c r="W87" s="103"/>
      <c r="X87" s="114"/>
      <c r="Y87" s="113"/>
      <c r="Z87" s="113"/>
      <c r="AA87" s="113"/>
    </row>
    <row r="88" spans="1:27" s="25" customFormat="1" ht="22.5" customHeight="1">
      <c r="A88" s="17">
        <v>10</v>
      </c>
      <c r="B88" s="101" t="s">
        <v>422</v>
      </c>
      <c r="C88" s="102"/>
      <c r="D88" s="103"/>
      <c r="E88" s="103"/>
      <c r="F88" s="103"/>
      <c r="G88" s="103"/>
      <c r="H88" s="104">
        <v>36757.66</v>
      </c>
      <c r="I88" s="105" t="s">
        <v>169</v>
      </c>
      <c r="J88" s="102"/>
      <c r="K88" s="103" t="s">
        <v>429</v>
      </c>
      <c r="L88" s="107">
        <v>10</v>
      </c>
      <c r="M88" s="103"/>
      <c r="N88" s="103"/>
      <c r="O88" s="102"/>
      <c r="P88" s="102"/>
      <c r="Q88" s="102"/>
      <c r="R88" s="103"/>
      <c r="S88" s="103"/>
      <c r="T88" s="103"/>
      <c r="U88" s="103"/>
      <c r="V88" s="103"/>
      <c r="W88" s="103"/>
      <c r="X88" s="114"/>
      <c r="Y88" s="113"/>
      <c r="Z88" s="113"/>
      <c r="AA88" s="113"/>
    </row>
    <row r="89" spans="1:27" s="25" customFormat="1" ht="32.25" customHeight="1">
      <c r="A89" s="17">
        <v>11</v>
      </c>
      <c r="B89" s="101" t="s">
        <v>422</v>
      </c>
      <c r="C89" s="102"/>
      <c r="D89" s="103"/>
      <c r="E89" s="103"/>
      <c r="F89" s="103"/>
      <c r="G89" s="103"/>
      <c r="H89" s="104">
        <v>36573.01</v>
      </c>
      <c r="I89" s="105" t="s">
        <v>169</v>
      </c>
      <c r="J89" s="102"/>
      <c r="K89" s="103" t="s">
        <v>430</v>
      </c>
      <c r="L89" s="107">
        <v>11</v>
      </c>
      <c r="M89" s="103"/>
      <c r="N89" s="103"/>
      <c r="O89" s="102"/>
      <c r="P89" s="102"/>
      <c r="Q89" s="102"/>
      <c r="R89" s="103"/>
      <c r="S89" s="103"/>
      <c r="T89" s="103"/>
      <c r="U89" s="103"/>
      <c r="V89" s="103"/>
      <c r="W89" s="103"/>
      <c r="X89" s="114"/>
      <c r="Y89" s="113"/>
      <c r="Z89" s="113"/>
      <c r="AA89" s="113"/>
    </row>
    <row r="90" spans="1:27" s="25" customFormat="1" ht="22.5" customHeight="1">
      <c r="A90" s="17">
        <v>12</v>
      </c>
      <c r="B90" s="101" t="s">
        <v>422</v>
      </c>
      <c r="C90" s="102"/>
      <c r="D90" s="103"/>
      <c r="E90" s="103"/>
      <c r="F90" s="103"/>
      <c r="G90" s="103"/>
      <c r="H90" s="104">
        <v>15719.51</v>
      </c>
      <c r="I90" s="105" t="s">
        <v>169</v>
      </c>
      <c r="J90" s="102"/>
      <c r="K90" s="103" t="s">
        <v>431</v>
      </c>
      <c r="L90" s="107">
        <v>12</v>
      </c>
      <c r="M90" s="103"/>
      <c r="N90" s="103"/>
      <c r="O90" s="102"/>
      <c r="P90" s="102"/>
      <c r="Q90" s="102"/>
      <c r="R90" s="103"/>
      <c r="S90" s="103"/>
      <c r="T90" s="103"/>
      <c r="U90" s="103"/>
      <c r="V90" s="103"/>
      <c r="W90" s="103"/>
      <c r="X90" s="114"/>
      <c r="Y90" s="113"/>
      <c r="Z90" s="113"/>
      <c r="AA90" s="113"/>
    </row>
    <row r="91" spans="1:27" s="25" customFormat="1" ht="22.5" customHeight="1">
      <c r="A91" s="17">
        <v>13</v>
      </c>
      <c r="B91" s="101" t="s">
        <v>422</v>
      </c>
      <c r="C91" s="102"/>
      <c r="D91" s="103"/>
      <c r="E91" s="103"/>
      <c r="F91" s="103"/>
      <c r="G91" s="103"/>
      <c r="H91" s="104">
        <v>26523.09</v>
      </c>
      <c r="I91" s="105" t="s">
        <v>169</v>
      </c>
      <c r="J91" s="102"/>
      <c r="K91" s="103" t="s">
        <v>432</v>
      </c>
      <c r="L91" s="107">
        <v>13</v>
      </c>
      <c r="M91" s="103"/>
      <c r="N91" s="103"/>
      <c r="O91" s="102"/>
      <c r="P91" s="102"/>
      <c r="Q91" s="102"/>
      <c r="R91" s="103"/>
      <c r="S91" s="103"/>
      <c r="T91" s="103"/>
      <c r="U91" s="103"/>
      <c r="V91" s="103"/>
      <c r="W91" s="103"/>
      <c r="X91" s="114"/>
      <c r="Y91" s="113"/>
      <c r="Z91" s="113"/>
      <c r="AA91" s="113"/>
    </row>
    <row r="92" spans="1:27" s="25" customFormat="1" ht="22.5" customHeight="1">
      <c r="A92" s="17">
        <v>14</v>
      </c>
      <c r="B92" s="101" t="s">
        <v>422</v>
      </c>
      <c r="C92" s="102"/>
      <c r="D92" s="103"/>
      <c r="E92" s="103"/>
      <c r="F92" s="103"/>
      <c r="G92" s="103"/>
      <c r="H92" s="104">
        <v>41214.25</v>
      </c>
      <c r="I92" s="105" t="s">
        <v>169</v>
      </c>
      <c r="J92" s="102"/>
      <c r="K92" s="103" t="s">
        <v>320</v>
      </c>
      <c r="L92" s="107">
        <v>14</v>
      </c>
      <c r="M92" s="103"/>
      <c r="N92" s="103"/>
      <c r="O92" s="102"/>
      <c r="P92" s="102"/>
      <c r="Q92" s="102"/>
      <c r="R92" s="103"/>
      <c r="S92" s="103"/>
      <c r="T92" s="103"/>
      <c r="U92" s="103"/>
      <c r="V92" s="103"/>
      <c r="W92" s="103"/>
      <c r="X92" s="114"/>
      <c r="Y92" s="113"/>
      <c r="Z92" s="113"/>
      <c r="AA92" s="113"/>
    </row>
    <row r="93" spans="1:27" s="25" customFormat="1" ht="22.5" customHeight="1">
      <c r="A93" s="17">
        <v>15</v>
      </c>
      <c r="B93" s="101" t="s">
        <v>422</v>
      </c>
      <c r="C93" s="102"/>
      <c r="D93" s="103"/>
      <c r="E93" s="103"/>
      <c r="F93" s="103"/>
      <c r="G93" s="103"/>
      <c r="H93" s="104">
        <v>21521</v>
      </c>
      <c r="I93" s="105" t="s">
        <v>169</v>
      </c>
      <c r="J93" s="102"/>
      <c r="K93" s="103" t="s">
        <v>433</v>
      </c>
      <c r="L93" s="107">
        <v>15</v>
      </c>
      <c r="M93" s="103"/>
      <c r="N93" s="103"/>
      <c r="O93" s="102"/>
      <c r="P93" s="102"/>
      <c r="Q93" s="102"/>
      <c r="R93" s="103"/>
      <c r="S93" s="103"/>
      <c r="T93" s="103"/>
      <c r="U93" s="103"/>
      <c r="V93" s="103"/>
      <c r="W93" s="103"/>
      <c r="X93" s="114"/>
      <c r="Y93" s="113"/>
      <c r="Z93" s="113"/>
      <c r="AA93" s="113"/>
    </row>
    <row r="94" spans="1:27" s="25" customFormat="1" ht="22.5" customHeight="1">
      <c r="A94" s="17">
        <v>16</v>
      </c>
      <c r="B94" s="101" t="s">
        <v>422</v>
      </c>
      <c r="C94" s="102"/>
      <c r="D94" s="103"/>
      <c r="E94" s="103"/>
      <c r="F94" s="103"/>
      <c r="G94" s="103"/>
      <c r="H94" s="104">
        <v>22355.46</v>
      </c>
      <c r="I94" s="105" t="s">
        <v>169</v>
      </c>
      <c r="J94" s="102"/>
      <c r="K94" s="103" t="s">
        <v>434</v>
      </c>
      <c r="L94" s="107">
        <v>16</v>
      </c>
      <c r="M94" s="103"/>
      <c r="N94" s="103"/>
      <c r="O94" s="102"/>
      <c r="P94" s="102"/>
      <c r="Q94" s="102"/>
      <c r="R94" s="103"/>
      <c r="S94" s="103"/>
      <c r="T94" s="103"/>
      <c r="U94" s="103"/>
      <c r="V94" s="103"/>
      <c r="W94" s="103"/>
      <c r="X94" s="114"/>
      <c r="Y94" s="113"/>
      <c r="Z94" s="113"/>
      <c r="AA94" s="113"/>
    </row>
    <row r="95" spans="1:27" s="25" customFormat="1" ht="22.5" customHeight="1">
      <c r="A95" s="17">
        <v>17</v>
      </c>
      <c r="B95" s="101" t="s">
        <v>422</v>
      </c>
      <c r="C95" s="102"/>
      <c r="D95" s="103"/>
      <c r="E95" s="103"/>
      <c r="F95" s="103"/>
      <c r="G95" s="103"/>
      <c r="H95" s="104">
        <v>21273.15</v>
      </c>
      <c r="I95" s="105" t="s">
        <v>169</v>
      </c>
      <c r="J95" s="102"/>
      <c r="K95" s="103" t="s">
        <v>435</v>
      </c>
      <c r="L95" s="107">
        <v>17</v>
      </c>
      <c r="M95" s="103"/>
      <c r="N95" s="103"/>
      <c r="O95" s="102"/>
      <c r="P95" s="102"/>
      <c r="Q95" s="102"/>
      <c r="R95" s="103"/>
      <c r="S95" s="103"/>
      <c r="T95" s="103"/>
      <c r="U95" s="103"/>
      <c r="V95" s="103"/>
      <c r="W95" s="103"/>
      <c r="X95" s="114"/>
      <c r="Y95" s="113"/>
      <c r="Z95" s="113"/>
      <c r="AA95" s="113"/>
    </row>
    <row r="96" spans="1:27" s="25" customFormat="1" ht="22.5" customHeight="1">
      <c r="A96" s="17">
        <v>18</v>
      </c>
      <c r="B96" s="101" t="s">
        <v>422</v>
      </c>
      <c r="C96" s="102"/>
      <c r="D96" s="103"/>
      <c r="E96" s="103"/>
      <c r="F96" s="103"/>
      <c r="G96" s="103"/>
      <c r="H96" s="104">
        <v>9203.22</v>
      </c>
      <c r="I96" s="105" t="s">
        <v>169</v>
      </c>
      <c r="J96" s="102"/>
      <c r="K96" s="103" t="s">
        <v>436</v>
      </c>
      <c r="L96" s="107">
        <v>18</v>
      </c>
      <c r="M96" s="103"/>
      <c r="N96" s="103"/>
      <c r="O96" s="102"/>
      <c r="P96" s="102"/>
      <c r="Q96" s="102"/>
      <c r="R96" s="103"/>
      <c r="S96" s="103"/>
      <c r="T96" s="103"/>
      <c r="U96" s="103"/>
      <c r="V96" s="103"/>
      <c r="W96" s="103"/>
      <c r="X96" s="114"/>
      <c r="Y96" s="113"/>
      <c r="Z96" s="113"/>
      <c r="AA96" s="113"/>
    </row>
    <row r="97" spans="1:27" s="25" customFormat="1" ht="22.5" customHeight="1">
      <c r="A97" s="17">
        <v>19</v>
      </c>
      <c r="B97" s="101" t="s">
        <v>422</v>
      </c>
      <c r="C97" s="102"/>
      <c r="D97" s="103"/>
      <c r="E97" s="103"/>
      <c r="F97" s="103"/>
      <c r="G97" s="103"/>
      <c r="H97" s="104">
        <v>28795.69</v>
      </c>
      <c r="I97" s="105" t="s">
        <v>169</v>
      </c>
      <c r="J97" s="102"/>
      <c r="K97" s="103" t="s">
        <v>437</v>
      </c>
      <c r="L97" s="107">
        <v>19</v>
      </c>
      <c r="M97" s="103"/>
      <c r="N97" s="103"/>
      <c r="O97" s="102"/>
      <c r="P97" s="102"/>
      <c r="Q97" s="102"/>
      <c r="R97" s="103"/>
      <c r="S97" s="103"/>
      <c r="T97" s="103"/>
      <c r="U97" s="103"/>
      <c r="V97" s="103"/>
      <c r="W97" s="103"/>
      <c r="X97" s="114"/>
      <c r="Y97" s="113"/>
      <c r="Z97" s="113"/>
      <c r="AA97" s="113"/>
    </row>
    <row r="98" spans="1:27" s="25" customFormat="1" ht="22.5" customHeight="1">
      <c r="A98" s="17">
        <v>20</v>
      </c>
      <c r="B98" s="101" t="s">
        <v>422</v>
      </c>
      <c r="C98" s="102"/>
      <c r="D98" s="103"/>
      <c r="E98" s="103"/>
      <c r="F98" s="103"/>
      <c r="G98" s="103"/>
      <c r="H98" s="104">
        <v>26085.26</v>
      </c>
      <c r="I98" s="105" t="s">
        <v>169</v>
      </c>
      <c r="J98" s="102"/>
      <c r="K98" s="103" t="s">
        <v>438</v>
      </c>
      <c r="L98" s="107">
        <v>20</v>
      </c>
      <c r="M98" s="103"/>
      <c r="N98" s="103"/>
      <c r="O98" s="102"/>
      <c r="P98" s="102"/>
      <c r="Q98" s="102"/>
      <c r="R98" s="103"/>
      <c r="S98" s="103"/>
      <c r="T98" s="103"/>
      <c r="U98" s="103"/>
      <c r="V98" s="103"/>
      <c r="W98" s="103"/>
      <c r="X98" s="114"/>
      <c r="Y98" s="113"/>
      <c r="Z98" s="113"/>
      <c r="AA98" s="113"/>
    </row>
    <row r="99" spans="1:27" s="25" customFormat="1" ht="22.5" customHeight="1">
      <c r="A99" s="17">
        <v>21</v>
      </c>
      <c r="B99" s="101" t="s">
        <v>422</v>
      </c>
      <c r="C99" s="102"/>
      <c r="D99" s="103"/>
      <c r="E99" s="103"/>
      <c r="F99" s="103"/>
      <c r="G99" s="103"/>
      <c r="H99" s="104">
        <v>16015.7</v>
      </c>
      <c r="I99" s="105" t="s">
        <v>169</v>
      </c>
      <c r="J99" s="102"/>
      <c r="K99" s="103" t="s">
        <v>439</v>
      </c>
      <c r="L99" s="107">
        <v>21</v>
      </c>
      <c r="M99" s="103"/>
      <c r="N99" s="103"/>
      <c r="O99" s="102"/>
      <c r="P99" s="102"/>
      <c r="Q99" s="102"/>
      <c r="R99" s="103"/>
      <c r="S99" s="103"/>
      <c r="T99" s="103"/>
      <c r="U99" s="103"/>
      <c r="V99" s="103"/>
      <c r="W99" s="103"/>
      <c r="X99" s="114"/>
      <c r="Y99" s="113"/>
      <c r="Z99" s="113"/>
      <c r="AA99" s="113"/>
    </row>
    <row r="100" spans="1:27" s="25" customFormat="1" ht="22.5" customHeight="1">
      <c r="A100" s="17">
        <v>22</v>
      </c>
      <c r="B100" s="101" t="s">
        <v>422</v>
      </c>
      <c r="C100" s="102"/>
      <c r="D100" s="103"/>
      <c r="E100" s="103"/>
      <c r="F100" s="103"/>
      <c r="G100" s="103"/>
      <c r="H100" s="104">
        <v>16042.7</v>
      </c>
      <c r="I100" s="105" t="s">
        <v>169</v>
      </c>
      <c r="J100" s="102"/>
      <c r="K100" s="103" t="s">
        <v>312</v>
      </c>
      <c r="L100" s="107">
        <v>22</v>
      </c>
      <c r="M100" s="103"/>
      <c r="N100" s="103"/>
      <c r="O100" s="102"/>
      <c r="P100" s="102"/>
      <c r="Q100" s="102"/>
      <c r="R100" s="103"/>
      <c r="S100" s="103"/>
      <c r="T100" s="103"/>
      <c r="U100" s="103"/>
      <c r="V100" s="103"/>
      <c r="W100" s="103"/>
      <c r="X100" s="114"/>
      <c r="Y100" s="113"/>
      <c r="Z100" s="113"/>
      <c r="AA100" s="113"/>
    </row>
    <row r="101" spans="1:27" s="25" customFormat="1" ht="22.5" customHeight="1">
      <c r="A101" s="17">
        <v>23</v>
      </c>
      <c r="B101" s="101" t="s">
        <v>422</v>
      </c>
      <c r="C101" s="102"/>
      <c r="D101" s="103"/>
      <c r="E101" s="103"/>
      <c r="F101" s="103"/>
      <c r="G101" s="103"/>
      <c r="H101" s="104">
        <v>12635.58</v>
      </c>
      <c r="I101" s="105" t="s">
        <v>169</v>
      </c>
      <c r="J101" s="102"/>
      <c r="K101" s="103" t="s">
        <v>440</v>
      </c>
      <c r="L101" s="107">
        <v>23</v>
      </c>
      <c r="M101" s="103"/>
      <c r="N101" s="103"/>
      <c r="O101" s="102"/>
      <c r="P101" s="102"/>
      <c r="Q101" s="102"/>
      <c r="R101" s="103"/>
      <c r="S101" s="103"/>
      <c r="T101" s="103"/>
      <c r="U101" s="103"/>
      <c r="V101" s="103"/>
      <c r="W101" s="103"/>
      <c r="X101" s="114"/>
      <c r="Y101" s="113"/>
      <c r="Z101" s="113"/>
      <c r="AA101" s="113"/>
    </row>
    <row r="102" spans="1:27" s="25" customFormat="1" ht="22.5" customHeight="1">
      <c r="A102" s="17">
        <v>24</v>
      </c>
      <c r="B102" s="101" t="s">
        <v>422</v>
      </c>
      <c r="C102" s="102"/>
      <c r="D102" s="103"/>
      <c r="E102" s="103"/>
      <c r="F102" s="103"/>
      <c r="G102" s="103"/>
      <c r="H102" s="104">
        <v>21281.4</v>
      </c>
      <c r="I102" s="105" t="s">
        <v>169</v>
      </c>
      <c r="J102" s="102"/>
      <c r="K102" s="103" t="s">
        <v>309</v>
      </c>
      <c r="L102" s="107">
        <v>24</v>
      </c>
      <c r="M102" s="103"/>
      <c r="N102" s="103"/>
      <c r="O102" s="102"/>
      <c r="P102" s="102"/>
      <c r="Q102" s="102"/>
      <c r="R102" s="103"/>
      <c r="S102" s="103"/>
      <c r="T102" s="103"/>
      <c r="U102" s="103"/>
      <c r="V102" s="103"/>
      <c r="W102" s="103"/>
      <c r="X102" s="114"/>
      <c r="Y102" s="113"/>
      <c r="Z102" s="113"/>
      <c r="AA102" s="113"/>
    </row>
    <row r="103" spans="1:27" s="25" customFormat="1" ht="22.5" customHeight="1">
      <c r="A103" s="17">
        <v>25</v>
      </c>
      <c r="B103" s="101" t="s">
        <v>422</v>
      </c>
      <c r="C103" s="102"/>
      <c r="D103" s="103"/>
      <c r="E103" s="103"/>
      <c r="F103" s="103"/>
      <c r="G103" s="103"/>
      <c r="H103" s="104">
        <v>13542.25</v>
      </c>
      <c r="I103" s="105" t="s">
        <v>169</v>
      </c>
      <c r="J103" s="102"/>
      <c r="K103" s="103" t="s">
        <v>441</v>
      </c>
      <c r="L103" s="107">
        <v>25</v>
      </c>
      <c r="M103" s="103"/>
      <c r="N103" s="103"/>
      <c r="O103" s="102"/>
      <c r="P103" s="102"/>
      <c r="Q103" s="102"/>
      <c r="R103" s="103"/>
      <c r="S103" s="103"/>
      <c r="T103" s="103"/>
      <c r="U103" s="103"/>
      <c r="V103" s="103"/>
      <c r="W103" s="103"/>
      <c r="X103" s="114"/>
      <c r="Y103" s="113"/>
      <c r="Z103" s="113"/>
      <c r="AA103" s="113"/>
    </row>
    <row r="104" spans="1:27" s="25" customFormat="1" ht="22.5" customHeight="1">
      <c r="A104" s="17">
        <v>26</v>
      </c>
      <c r="B104" s="101" t="s">
        <v>442</v>
      </c>
      <c r="C104" s="102"/>
      <c r="D104" s="103"/>
      <c r="E104" s="103"/>
      <c r="F104" s="103"/>
      <c r="G104" s="103"/>
      <c r="H104" s="104">
        <v>39866.07</v>
      </c>
      <c r="I104" s="105" t="s">
        <v>169</v>
      </c>
      <c r="J104" s="102"/>
      <c r="K104" s="103" t="s">
        <v>443</v>
      </c>
      <c r="L104" s="107">
        <v>26</v>
      </c>
      <c r="M104" s="103"/>
      <c r="N104" s="103"/>
      <c r="O104" s="102"/>
      <c r="P104" s="102"/>
      <c r="Q104" s="102"/>
      <c r="R104" s="103"/>
      <c r="S104" s="103"/>
      <c r="T104" s="103"/>
      <c r="U104" s="103"/>
      <c r="V104" s="103"/>
      <c r="W104" s="103"/>
      <c r="X104" s="114"/>
      <c r="Y104" s="113"/>
      <c r="Z104" s="113"/>
      <c r="AA104" s="113"/>
    </row>
    <row r="105" spans="1:27" s="25" customFormat="1" ht="24.75" customHeight="1">
      <c r="A105" s="17">
        <v>27</v>
      </c>
      <c r="B105" s="101" t="s">
        <v>444</v>
      </c>
      <c r="C105" s="102"/>
      <c r="D105" s="103"/>
      <c r="E105" s="103"/>
      <c r="F105" s="103"/>
      <c r="G105" s="103"/>
      <c r="H105" s="104">
        <v>30934.5</v>
      </c>
      <c r="I105" s="105" t="s">
        <v>169</v>
      </c>
      <c r="J105" s="102"/>
      <c r="K105" s="103" t="s">
        <v>445</v>
      </c>
      <c r="L105" s="107">
        <v>27</v>
      </c>
      <c r="M105" s="103"/>
      <c r="N105" s="103"/>
      <c r="O105" s="102"/>
      <c r="P105" s="102"/>
      <c r="Q105" s="102"/>
      <c r="R105" s="103"/>
      <c r="S105" s="103"/>
      <c r="T105" s="103"/>
      <c r="U105" s="103"/>
      <c r="V105" s="103"/>
      <c r="W105" s="103"/>
      <c r="X105" s="114"/>
      <c r="Y105" s="113"/>
      <c r="Z105" s="113"/>
      <c r="AA105" s="113"/>
    </row>
    <row r="106" spans="1:27" s="25" customFormat="1" ht="30" customHeight="1">
      <c r="A106" s="17">
        <v>28</v>
      </c>
      <c r="B106" s="101" t="s">
        <v>446</v>
      </c>
      <c r="C106" s="102"/>
      <c r="D106" s="103"/>
      <c r="E106" s="103"/>
      <c r="F106" s="103"/>
      <c r="G106" s="103"/>
      <c r="H106" s="104">
        <v>327884.24</v>
      </c>
      <c r="I106" s="105" t="s">
        <v>169</v>
      </c>
      <c r="J106" s="102"/>
      <c r="K106" s="103" t="s">
        <v>447</v>
      </c>
      <c r="L106" s="107">
        <v>28</v>
      </c>
      <c r="M106" s="103"/>
      <c r="N106" s="103"/>
      <c r="O106" s="102"/>
      <c r="P106" s="102"/>
      <c r="Q106" s="102"/>
      <c r="R106" s="103"/>
      <c r="S106" s="103"/>
      <c r="T106" s="103"/>
      <c r="U106" s="103"/>
      <c r="V106" s="103"/>
      <c r="W106" s="103"/>
      <c r="X106" s="114"/>
      <c r="Y106" s="113"/>
      <c r="Z106" s="113"/>
      <c r="AA106" s="113"/>
    </row>
    <row r="107" spans="1:27" s="25" customFormat="1" ht="31.5" customHeight="1">
      <c r="A107" s="17">
        <v>29</v>
      </c>
      <c r="B107" s="101" t="s">
        <v>448</v>
      </c>
      <c r="C107" s="102"/>
      <c r="D107" s="103"/>
      <c r="E107" s="103"/>
      <c r="F107" s="103"/>
      <c r="G107" s="103"/>
      <c r="H107" s="104">
        <v>799694.17</v>
      </c>
      <c r="I107" s="105" t="s">
        <v>169</v>
      </c>
      <c r="J107" s="102"/>
      <c r="K107" s="103" t="s">
        <v>445</v>
      </c>
      <c r="L107" s="107">
        <v>29</v>
      </c>
      <c r="M107" s="103"/>
      <c r="N107" s="103"/>
      <c r="O107" s="102"/>
      <c r="P107" s="102"/>
      <c r="Q107" s="102"/>
      <c r="R107" s="103"/>
      <c r="S107" s="103"/>
      <c r="T107" s="103"/>
      <c r="U107" s="103"/>
      <c r="V107" s="103"/>
      <c r="W107" s="103"/>
      <c r="X107" s="114"/>
      <c r="Y107" s="113"/>
      <c r="Z107" s="113"/>
      <c r="AA107" s="113"/>
    </row>
    <row r="108" spans="1:27" s="25" customFormat="1" ht="22.5" customHeight="1">
      <c r="A108" s="17">
        <v>30</v>
      </c>
      <c r="B108" s="101" t="s">
        <v>449</v>
      </c>
      <c r="C108" s="102"/>
      <c r="D108" s="103"/>
      <c r="E108" s="103"/>
      <c r="F108" s="103"/>
      <c r="G108" s="103">
        <v>2012</v>
      </c>
      <c r="H108" s="104">
        <v>929959.61</v>
      </c>
      <c r="I108" s="105" t="s">
        <v>169</v>
      </c>
      <c r="J108" s="102"/>
      <c r="K108" s="103"/>
      <c r="L108" s="107">
        <v>30</v>
      </c>
      <c r="M108" s="103"/>
      <c r="N108" s="103"/>
      <c r="O108" s="102"/>
      <c r="P108" s="102"/>
      <c r="Q108" s="102"/>
      <c r="R108" s="103"/>
      <c r="S108" s="103"/>
      <c r="T108" s="103"/>
      <c r="U108" s="103"/>
      <c r="V108" s="103"/>
      <c r="W108" s="103"/>
      <c r="X108" s="114"/>
      <c r="Y108" s="113"/>
      <c r="Z108" s="113"/>
      <c r="AA108" s="113"/>
    </row>
    <row r="109" spans="1:27" s="25" customFormat="1" ht="30" customHeight="1">
      <c r="A109" s="17">
        <v>31</v>
      </c>
      <c r="B109" s="101" t="s">
        <v>450</v>
      </c>
      <c r="C109" s="102"/>
      <c r="D109" s="103"/>
      <c r="E109" s="103"/>
      <c r="F109" s="103"/>
      <c r="G109" s="103"/>
      <c r="H109" s="104">
        <v>334961.89</v>
      </c>
      <c r="I109" s="105" t="s">
        <v>169</v>
      </c>
      <c r="J109" s="102"/>
      <c r="K109" s="103" t="s">
        <v>312</v>
      </c>
      <c r="L109" s="107">
        <v>31</v>
      </c>
      <c r="M109" s="103"/>
      <c r="N109" s="103"/>
      <c r="O109" s="102"/>
      <c r="P109" s="102"/>
      <c r="Q109" s="102"/>
      <c r="R109" s="103"/>
      <c r="S109" s="103"/>
      <c r="T109" s="103"/>
      <c r="U109" s="103"/>
      <c r="V109" s="103"/>
      <c r="W109" s="103"/>
      <c r="X109" s="114"/>
      <c r="Y109" s="113"/>
      <c r="Z109" s="113"/>
      <c r="AA109" s="113"/>
    </row>
    <row r="110" spans="1:27" s="25" customFormat="1" ht="30" customHeight="1">
      <c r="A110" s="17">
        <v>32</v>
      </c>
      <c r="B110" s="101" t="s">
        <v>451</v>
      </c>
      <c r="C110" s="102"/>
      <c r="D110" s="103"/>
      <c r="E110" s="103"/>
      <c r="F110" s="103"/>
      <c r="G110" s="103"/>
      <c r="H110" s="104">
        <v>2000</v>
      </c>
      <c r="I110" s="105" t="s">
        <v>303</v>
      </c>
      <c r="J110" s="102"/>
      <c r="K110" s="103" t="s">
        <v>452</v>
      </c>
      <c r="L110" s="107">
        <v>32</v>
      </c>
      <c r="M110" s="103"/>
      <c r="N110" s="103"/>
      <c r="O110" s="102"/>
      <c r="P110" s="102"/>
      <c r="Q110" s="102"/>
      <c r="R110" s="103"/>
      <c r="S110" s="103"/>
      <c r="T110" s="103"/>
      <c r="U110" s="103"/>
      <c r="V110" s="103"/>
      <c r="W110" s="103"/>
      <c r="X110" s="114"/>
      <c r="Y110" s="113"/>
      <c r="Z110" s="113"/>
      <c r="AA110" s="113"/>
    </row>
    <row r="111" spans="1:27" s="25" customFormat="1" ht="30" customHeight="1">
      <c r="A111" s="17">
        <v>33</v>
      </c>
      <c r="B111" s="101" t="s">
        <v>453</v>
      </c>
      <c r="C111" s="102"/>
      <c r="D111" s="103"/>
      <c r="E111" s="103"/>
      <c r="F111" s="103"/>
      <c r="G111" s="103"/>
      <c r="H111" s="104">
        <v>2000</v>
      </c>
      <c r="I111" s="105" t="s">
        <v>303</v>
      </c>
      <c r="J111" s="102"/>
      <c r="K111" s="103" t="s">
        <v>454</v>
      </c>
      <c r="L111" s="107">
        <v>33</v>
      </c>
      <c r="M111" s="103"/>
      <c r="N111" s="103"/>
      <c r="O111" s="102"/>
      <c r="P111" s="102"/>
      <c r="Q111" s="102"/>
      <c r="R111" s="103"/>
      <c r="S111" s="103"/>
      <c r="T111" s="103"/>
      <c r="U111" s="103"/>
      <c r="V111" s="103"/>
      <c r="W111" s="103"/>
      <c r="X111" s="114"/>
      <c r="Y111" s="113"/>
      <c r="Z111" s="113"/>
      <c r="AA111" s="113"/>
    </row>
    <row r="112" spans="1:27" s="25" customFormat="1" ht="30" customHeight="1">
      <c r="A112" s="17">
        <v>34</v>
      </c>
      <c r="B112" s="102" t="s">
        <v>455</v>
      </c>
      <c r="C112" s="102"/>
      <c r="D112" s="103"/>
      <c r="E112" s="103"/>
      <c r="F112" s="103"/>
      <c r="G112" s="103"/>
      <c r="H112" s="115">
        <v>44706.74</v>
      </c>
      <c r="I112" s="116" t="s">
        <v>169</v>
      </c>
      <c r="J112" s="102"/>
      <c r="K112" s="103" t="s">
        <v>456</v>
      </c>
      <c r="L112" s="107">
        <v>34</v>
      </c>
      <c r="M112" s="103"/>
      <c r="N112" s="103"/>
      <c r="O112" s="102"/>
      <c r="P112" s="102"/>
      <c r="Q112" s="102"/>
      <c r="R112" s="103"/>
      <c r="S112" s="103"/>
      <c r="T112" s="103"/>
      <c r="U112" s="103"/>
      <c r="V112" s="103"/>
      <c r="W112" s="103"/>
      <c r="X112" s="114"/>
      <c r="Y112" s="113"/>
      <c r="Z112" s="113"/>
      <c r="AA112" s="113"/>
    </row>
    <row r="113" spans="1:27" s="25" customFormat="1" ht="12.75" customHeight="1">
      <c r="A113" s="318" t="s">
        <v>395</v>
      </c>
      <c r="B113" s="318" t="s">
        <v>395</v>
      </c>
      <c r="C113" s="318"/>
      <c r="D113" s="95"/>
      <c r="E113" s="95"/>
      <c r="F113" s="96"/>
      <c r="G113" s="17"/>
      <c r="H113" s="97">
        <f>SUM(H79:H112)</f>
        <v>10483724.750000002</v>
      </c>
      <c r="I113" s="98"/>
      <c r="J113" s="23"/>
      <c r="K113" s="23"/>
      <c r="L113" s="99"/>
      <c r="M113" s="23"/>
      <c r="N113" s="23"/>
      <c r="O113" s="23"/>
      <c r="P113" s="23"/>
      <c r="Q113" s="23"/>
      <c r="R113" s="23"/>
      <c r="S113" s="23"/>
      <c r="T113" s="23"/>
      <c r="U113" s="23"/>
      <c r="V113" s="23"/>
      <c r="W113" s="23"/>
      <c r="X113" s="23"/>
      <c r="Y113" s="23"/>
      <c r="Z113" s="23"/>
      <c r="AA113" s="23"/>
    </row>
    <row r="114" spans="1:27" s="1" customFormat="1" ht="12.75" customHeight="1">
      <c r="A114" s="327" t="s">
        <v>457</v>
      </c>
      <c r="B114" s="327"/>
      <c r="C114" s="327"/>
      <c r="D114" s="327"/>
      <c r="E114" s="327"/>
      <c r="F114" s="327"/>
      <c r="G114" s="327"/>
      <c r="H114" s="117"/>
      <c r="I114" s="118"/>
      <c r="J114" s="59"/>
      <c r="K114" s="59"/>
      <c r="L114" s="100"/>
      <c r="M114" s="327"/>
      <c r="N114" s="327"/>
      <c r="O114" s="327"/>
      <c r="P114" s="327"/>
      <c r="Q114" s="327"/>
      <c r="R114" s="327"/>
      <c r="S114" s="327"/>
      <c r="T114" s="327"/>
      <c r="U114" s="59"/>
      <c r="V114" s="59"/>
      <c r="W114" s="59"/>
      <c r="X114" s="59"/>
      <c r="Y114" s="59"/>
      <c r="Z114" s="59"/>
      <c r="AA114" s="59"/>
    </row>
    <row r="115" spans="1:27" s="25" customFormat="1" ht="25.5">
      <c r="A115" s="9">
        <v>1</v>
      </c>
      <c r="B115" s="119" t="s">
        <v>458</v>
      </c>
      <c r="C115" s="17" t="s">
        <v>333</v>
      </c>
      <c r="D115" s="17" t="s">
        <v>138</v>
      </c>
      <c r="E115" s="17" t="s">
        <v>20</v>
      </c>
      <c r="F115" s="17" t="s">
        <v>138</v>
      </c>
      <c r="G115" s="17">
        <v>1905</v>
      </c>
      <c r="H115" s="120">
        <v>2482000</v>
      </c>
      <c r="I115" s="105" t="s">
        <v>130</v>
      </c>
      <c r="J115" s="121" t="s">
        <v>459</v>
      </c>
      <c r="K115" s="17" t="s">
        <v>460</v>
      </c>
      <c r="L115" s="122">
        <v>5</v>
      </c>
      <c r="M115" s="17" t="s">
        <v>461</v>
      </c>
      <c r="N115" s="17" t="s">
        <v>212</v>
      </c>
      <c r="O115" s="17" t="s">
        <v>462</v>
      </c>
      <c r="P115" s="17" t="s">
        <v>463</v>
      </c>
      <c r="Q115" s="17"/>
      <c r="R115" s="17" t="s">
        <v>315</v>
      </c>
      <c r="S115" s="17" t="s">
        <v>137</v>
      </c>
      <c r="T115" s="17" t="s">
        <v>137</v>
      </c>
      <c r="U115" s="17" t="s">
        <v>315</v>
      </c>
      <c r="V115" s="17" t="s">
        <v>315</v>
      </c>
      <c r="W115" s="17" t="s">
        <v>315</v>
      </c>
      <c r="X115" s="123">
        <v>707</v>
      </c>
      <c r="Y115" s="23">
        <v>4</v>
      </c>
      <c r="Z115" s="23" t="s">
        <v>138</v>
      </c>
      <c r="AA115" s="23" t="s">
        <v>20</v>
      </c>
    </row>
    <row r="116" spans="1:27" s="25" customFormat="1" ht="25.5">
      <c r="A116" s="9">
        <v>2</v>
      </c>
      <c r="B116" s="119" t="s">
        <v>458</v>
      </c>
      <c r="C116" s="17" t="s">
        <v>464</v>
      </c>
      <c r="D116" s="17" t="s">
        <v>138</v>
      </c>
      <c r="E116" s="17" t="s">
        <v>20</v>
      </c>
      <c r="F116" s="17" t="s">
        <v>138</v>
      </c>
      <c r="G116" s="17">
        <v>1900</v>
      </c>
      <c r="H116" s="120">
        <v>2282000</v>
      </c>
      <c r="I116" s="105" t="s">
        <v>130</v>
      </c>
      <c r="J116" s="121" t="s">
        <v>465</v>
      </c>
      <c r="K116" s="17" t="s">
        <v>466</v>
      </c>
      <c r="L116" s="122">
        <v>8</v>
      </c>
      <c r="M116" s="17" t="s">
        <v>461</v>
      </c>
      <c r="N116" s="17" t="s">
        <v>467</v>
      </c>
      <c r="O116" s="17" t="s">
        <v>462</v>
      </c>
      <c r="P116" s="17" t="s">
        <v>463</v>
      </c>
      <c r="Q116" s="17"/>
      <c r="R116" s="17" t="s">
        <v>315</v>
      </c>
      <c r="S116" s="17" t="s">
        <v>315</v>
      </c>
      <c r="T116" s="17" t="s">
        <v>315</v>
      </c>
      <c r="U116" s="17" t="s">
        <v>315</v>
      </c>
      <c r="V116" s="17" t="s">
        <v>315</v>
      </c>
      <c r="W116" s="17" t="s">
        <v>315</v>
      </c>
      <c r="X116" s="123">
        <v>649.9</v>
      </c>
      <c r="Y116" s="23">
        <v>4</v>
      </c>
      <c r="Z116" s="23" t="s">
        <v>138</v>
      </c>
      <c r="AA116" s="23" t="s">
        <v>20</v>
      </c>
    </row>
    <row r="117" spans="1:27" s="25" customFormat="1" ht="12.75">
      <c r="A117" s="9">
        <v>3</v>
      </c>
      <c r="B117" s="119" t="s">
        <v>468</v>
      </c>
      <c r="C117" s="17" t="s">
        <v>469</v>
      </c>
      <c r="D117" s="17" t="s">
        <v>138</v>
      </c>
      <c r="E117" s="17" t="s">
        <v>20</v>
      </c>
      <c r="F117" s="17" t="s">
        <v>138</v>
      </c>
      <c r="G117" s="17">
        <v>1943</v>
      </c>
      <c r="H117" s="120">
        <v>1476000</v>
      </c>
      <c r="I117" s="105" t="s">
        <v>130</v>
      </c>
      <c r="J117" s="121"/>
      <c r="K117" s="17" t="s">
        <v>470</v>
      </c>
      <c r="L117" s="122"/>
      <c r="M117" s="17" t="s">
        <v>471</v>
      </c>
      <c r="N117" s="17" t="s">
        <v>472</v>
      </c>
      <c r="O117" s="17" t="s">
        <v>462</v>
      </c>
      <c r="P117" s="17" t="s">
        <v>473</v>
      </c>
      <c r="Q117" s="17"/>
      <c r="R117" s="17" t="s">
        <v>315</v>
      </c>
      <c r="S117" s="17" t="s">
        <v>315</v>
      </c>
      <c r="T117" s="17" t="s">
        <v>315</v>
      </c>
      <c r="U117" s="17" t="s">
        <v>315</v>
      </c>
      <c r="V117" s="17" t="s">
        <v>27</v>
      </c>
      <c r="W117" s="17" t="s">
        <v>315</v>
      </c>
      <c r="X117" s="123">
        <v>406.7</v>
      </c>
      <c r="Y117" s="23">
        <v>4</v>
      </c>
      <c r="Z117" s="23" t="s">
        <v>138</v>
      </c>
      <c r="AA117" s="23" t="s">
        <v>20</v>
      </c>
    </row>
    <row r="118" spans="1:27" s="25" customFormat="1" ht="25.5">
      <c r="A118" s="9">
        <v>4</v>
      </c>
      <c r="B118" s="119" t="s">
        <v>468</v>
      </c>
      <c r="C118" s="17" t="s">
        <v>469</v>
      </c>
      <c r="D118" s="17" t="s">
        <v>138</v>
      </c>
      <c r="E118" s="17" t="s">
        <v>20</v>
      </c>
      <c r="F118" s="17" t="s">
        <v>138</v>
      </c>
      <c r="G118" s="17">
        <v>1900</v>
      </c>
      <c r="H118" s="120">
        <v>691000</v>
      </c>
      <c r="I118" s="105" t="s">
        <v>130</v>
      </c>
      <c r="J118" s="121"/>
      <c r="K118" s="17" t="s">
        <v>474</v>
      </c>
      <c r="L118" s="122">
        <v>27</v>
      </c>
      <c r="M118" s="17" t="s">
        <v>461</v>
      </c>
      <c r="N118" s="17" t="s">
        <v>212</v>
      </c>
      <c r="O118" s="17" t="s">
        <v>462</v>
      </c>
      <c r="P118" s="17" t="s">
        <v>475</v>
      </c>
      <c r="Q118" s="17"/>
      <c r="R118" s="17" t="s">
        <v>229</v>
      </c>
      <c r="S118" s="17" t="s">
        <v>229</v>
      </c>
      <c r="T118" s="17" t="s">
        <v>315</v>
      </c>
      <c r="U118" s="17" t="s">
        <v>315</v>
      </c>
      <c r="V118" s="17" t="s">
        <v>27</v>
      </c>
      <c r="W118" s="17" t="s">
        <v>315</v>
      </c>
      <c r="X118" s="123">
        <v>190.3</v>
      </c>
      <c r="Y118" s="23">
        <v>4</v>
      </c>
      <c r="Z118" s="23" t="s">
        <v>138</v>
      </c>
      <c r="AA118" s="23" t="s">
        <v>20</v>
      </c>
    </row>
    <row r="119" spans="1:27" s="25" customFormat="1" ht="25.5">
      <c r="A119" s="9">
        <v>5</v>
      </c>
      <c r="B119" s="119" t="s">
        <v>468</v>
      </c>
      <c r="C119" s="17" t="s">
        <v>469</v>
      </c>
      <c r="D119" s="17" t="s">
        <v>138</v>
      </c>
      <c r="E119" s="17" t="s">
        <v>20</v>
      </c>
      <c r="F119" s="17" t="s">
        <v>20</v>
      </c>
      <c r="G119" s="17">
        <v>1900</v>
      </c>
      <c r="H119" s="120">
        <v>199000</v>
      </c>
      <c r="I119" s="105" t="s">
        <v>130</v>
      </c>
      <c r="J119" s="121"/>
      <c r="K119" s="17" t="s">
        <v>476</v>
      </c>
      <c r="L119" s="122">
        <v>28</v>
      </c>
      <c r="M119" s="17" t="s">
        <v>477</v>
      </c>
      <c r="N119" s="17" t="s">
        <v>212</v>
      </c>
      <c r="O119" s="17" t="s">
        <v>478</v>
      </c>
      <c r="P119" s="17" t="s">
        <v>475</v>
      </c>
      <c r="Q119" s="17"/>
      <c r="R119" s="17" t="s">
        <v>479</v>
      </c>
      <c r="S119" s="17" t="s">
        <v>315</v>
      </c>
      <c r="T119" s="17" t="s">
        <v>315</v>
      </c>
      <c r="U119" s="17" t="s">
        <v>315</v>
      </c>
      <c r="V119" s="17" t="s">
        <v>27</v>
      </c>
      <c r="W119" s="17" t="s">
        <v>315</v>
      </c>
      <c r="X119" s="123">
        <v>54.8</v>
      </c>
      <c r="Y119" s="23">
        <v>1</v>
      </c>
      <c r="Z119" s="23" t="s">
        <v>20</v>
      </c>
      <c r="AA119" s="23" t="s">
        <v>20</v>
      </c>
    </row>
    <row r="120" spans="1:27" s="25" customFormat="1" ht="12.75">
      <c r="A120" s="9">
        <v>6</v>
      </c>
      <c r="B120" s="119" t="s">
        <v>468</v>
      </c>
      <c r="C120" s="17" t="s">
        <v>469</v>
      </c>
      <c r="D120" s="17" t="s">
        <v>138</v>
      </c>
      <c r="E120" s="17" t="s">
        <v>138</v>
      </c>
      <c r="F120" s="17" t="s">
        <v>20</v>
      </c>
      <c r="G120" s="17">
        <v>1909</v>
      </c>
      <c r="H120" s="120">
        <v>4426.78</v>
      </c>
      <c r="I120" s="105" t="s">
        <v>169</v>
      </c>
      <c r="J120" s="121"/>
      <c r="K120" s="17" t="s">
        <v>480</v>
      </c>
      <c r="L120" s="122"/>
      <c r="M120" s="17" t="s">
        <v>471</v>
      </c>
      <c r="N120" s="17" t="s">
        <v>472</v>
      </c>
      <c r="O120" s="17" t="s">
        <v>478</v>
      </c>
      <c r="P120" s="17" t="s">
        <v>481</v>
      </c>
      <c r="Q120" s="17"/>
      <c r="R120" s="17" t="s">
        <v>315</v>
      </c>
      <c r="S120" s="17" t="s">
        <v>315</v>
      </c>
      <c r="T120" s="17" t="s">
        <v>315</v>
      </c>
      <c r="U120" s="17" t="s">
        <v>315</v>
      </c>
      <c r="V120" s="17" t="s">
        <v>27</v>
      </c>
      <c r="W120" s="17" t="s">
        <v>315</v>
      </c>
      <c r="X120" s="123">
        <v>98.4</v>
      </c>
      <c r="Y120" s="23">
        <v>2</v>
      </c>
      <c r="Z120" s="23" t="s">
        <v>20</v>
      </c>
      <c r="AA120" s="23" t="s">
        <v>20</v>
      </c>
    </row>
    <row r="121" spans="1:27" s="25" customFormat="1" ht="25.5">
      <c r="A121" s="9">
        <v>7</v>
      </c>
      <c r="B121" s="119" t="s">
        <v>468</v>
      </c>
      <c r="C121" s="17" t="s">
        <v>469</v>
      </c>
      <c r="D121" s="17" t="s">
        <v>138</v>
      </c>
      <c r="E121" s="17" t="s">
        <v>20</v>
      </c>
      <c r="F121" s="17" t="s">
        <v>138</v>
      </c>
      <c r="G121" s="17">
        <v>1900</v>
      </c>
      <c r="H121" s="120">
        <v>281000</v>
      </c>
      <c r="I121" s="105" t="s">
        <v>130</v>
      </c>
      <c r="J121" s="121"/>
      <c r="K121" s="17" t="s">
        <v>482</v>
      </c>
      <c r="L121" s="122">
        <v>31</v>
      </c>
      <c r="M121" s="17" t="s">
        <v>461</v>
      </c>
      <c r="N121" s="17" t="s">
        <v>212</v>
      </c>
      <c r="O121" s="17" t="s">
        <v>478</v>
      </c>
      <c r="P121" s="17" t="s">
        <v>483</v>
      </c>
      <c r="Q121" s="17"/>
      <c r="R121" s="17" t="s">
        <v>315</v>
      </c>
      <c r="S121" s="17" t="s">
        <v>315</v>
      </c>
      <c r="T121" s="17" t="s">
        <v>315</v>
      </c>
      <c r="U121" s="17" t="s">
        <v>315</v>
      </c>
      <c r="V121" s="17" t="s">
        <v>27</v>
      </c>
      <c r="W121" s="17" t="s">
        <v>315</v>
      </c>
      <c r="X121" s="123">
        <v>77.4</v>
      </c>
      <c r="Y121" s="23">
        <v>3</v>
      </c>
      <c r="Z121" s="23" t="s">
        <v>138</v>
      </c>
      <c r="AA121" s="23" t="s">
        <v>20</v>
      </c>
    </row>
    <row r="122" spans="1:27" s="25" customFormat="1" ht="12.75">
      <c r="A122" s="9">
        <v>8</v>
      </c>
      <c r="B122" s="119" t="s">
        <v>458</v>
      </c>
      <c r="C122" s="17" t="s">
        <v>333</v>
      </c>
      <c r="D122" s="17" t="s">
        <v>138</v>
      </c>
      <c r="E122" s="17" t="s">
        <v>20</v>
      </c>
      <c r="F122" s="17" t="s">
        <v>138</v>
      </c>
      <c r="G122" s="17">
        <v>1910</v>
      </c>
      <c r="H122" s="120">
        <v>2141000</v>
      </c>
      <c r="I122" s="105" t="s">
        <v>130</v>
      </c>
      <c r="J122" s="121"/>
      <c r="K122" s="17" t="s">
        <v>484</v>
      </c>
      <c r="L122" s="122"/>
      <c r="M122" s="17" t="s">
        <v>471</v>
      </c>
      <c r="N122" s="17" t="s">
        <v>472</v>
      </c>
      <c r="O122" s="17" t="s">
        <v>478</v>
      </c>
      <c r="P122" s="17" t="s">
        <v>473</v>
      </c>
      <c r="Q122" s="17"/>
      <c r="R122" s="17" t="s">
        <v>315</v>
      </c>
      <c r="S122" s="17" t="s">
        <v>315</v>
      </c>
      <c r="T122" s="17" t="s">
        <v>315</v>
      </c>
      <c r="U122" s="17" t="s">
        <v>315</v>
      </c>
      <c r="V122" s="17" t="s">
        <v>315</v>
      </c>
      <c r="W122" s="17" t="s">
        <v>315</v>
      </c>
      <c r="X122" s="123">
        <v>609.8</v>
      </c>
      <c r="Y122" s="23">
        <v>4</v>
      </c>
      <c r="Z122" s="23" t="s">
        <v>138</v>
      </c>
      <c r="AA122" s="23" t="s">
        <v>138</v>
      </c>
    </row>
    <row r="123" spans="1:27" s="25" customFormat="1" ht="12.75">
      <c r="A123" s="9">
        <v>9</v>
      </c>
      <c r="B123" s="119" t="s">
        <v>468</v>
      </c>
      <c r="C123" s="17" t="s">
        <v>469</v>
      </c>
      <c r="D123" s="17" t="s">
        <v>138</v>
      </c>
      <c r="E123" s="17" t="s">
        <v>20</v>
      </c>
      <c r="F123" s="17" t="s">
        <v>138</v>
      </c>
      <c r="G123" s="17">
        <v>1911</v>
      </c>
      <c r="H123" s="120">
        <v>1146000</v>
      </c>
      <c r="I123" s="105" t="s">
        <v>130</v>
      </c>
      <c r="J123" s="121"/>
      <c r="K123" s="17" t="s">
        <v>485</v>
      </c>
      <c r="L123" s="122"/>
      <c r="M123" s="17" t="s">
        <v>471</v>
      </c>
      <c r="N123" s="17" t="s">
        <v>472</v>
      </c>
      <c r="O123" s="17" t="s">
        <v>478</v>
      </c>
      <c r="P123" s="17" t="s">
        <v>486</v>
      </c>
      <c r="Q123" s="17"/>
      <c r="R123" s="17" t="s">
        <v>315</v>
      </c>
      <c r="S123" s="17" t="s">
        <v>315</v>
      </c>
      <c r="T123" s="17" t="s">
        <v>315</v>
      </c>
      <c r="U123" s="17" t="s">
        <v>315</v>
      </c>
      <c r="V123" s="17" t="s">
        <v>27</v>
      </c>
      <c r="W123" s="17" t="s">
        <v>315</v>
      </c>
      <c r="X123" s="123">
        <v>315.6</v>
      </c>
      <c r="Y123" s="23">
        <v>4</v>
      </c>
      <c r="Z123" s="23" t="s">
        <v>138</v>
      </c>
      <c r="AA123" s="23" t="s">
        <v>20</v>
      </c>
    </row>
    <row r="124" spans="1:27" s="25" customFormat="1" ht="12.75">
      <c r="A124" s="9">
        <v>10</v>
      </c>
      <c r="B124" s="119" t="s">
        <v>468</v>
      </c>
      <c r="C124" s="17" t="s">
        <v>469</v>
      </c>
      <c r="D124" s="17" t="s">
        <v>138</v>
      </c>
      <c r="E124" s="17" t="s">
        <v>20</v>
      </c>
      <c r="F124" s="17" t="s">
        <v>20</v>
      </c>
      <c r="G124" s="17">
        <v>1905</v>
      </c>
      <c r="H124" s="120">
        <v>360000</v>
      </c>
      <c r="I124" s="105" t="s">
        <v>130</v>
      </c>
      <c r="J124" s="121"/>
      <c r="K124" s="17" t="s">
        <v>487</v>
      </c>
      <c r="L124" s="122"/>
      <c r="M124" s="17" t="s">
        <v>471</v>
      </c>
      <c r="N124" s="17" t="s">
        <v>472</v>
      </c>
      <c r="O124" s="17" t="s">
        <v>478</v>
      </c>
      <c r="P124" s="17" t="s">
        <v>486</v>
      </c>
      <c r="Q124" s="17"/>
      <c r="R124" s="17" t="s">
        <v>229</v>
      </c>
      <c r="S124" s="17" t="s">
        <v>315</v>
      </c>
      <c r="T124" s="17" t="s">
        <v>315</v>
      </c>
      <c r="U124" s="17" t="s">
        <v>315</v>
      </c>
      <c r="V124" s="17" t="s">
        <v>27</v>
      </c>
      <c r="W124" s="17" t="s">
        <v>315</v>
      </c>
      <c r="X124" s="123">
        <v>99.1</v>
      </c>
      <c r="Y124" s="23">
        <v>2</v>
      </c>
      <c r="Z124" s="23" t="s">
        <v>20</v>
      </c>
      <c r="AA124" s="23" t="s">
        <v>20</v>
      </c>
    </row>
    <row r="125" spans="1:27" s="25" customFormat="1" ht="25.5">
      <c r="A125" s="9">
        <v>11</v>
      </c>
      <c r="B125" s="119" t="s">
        <v>468</v>
      </c>
      <c r="C125" s="17" t="s">
        <v>469</v>
      </c>
      <c r="D125" s="17" t="s">
        <v>138</v>
      </c>
      <c r="E125" s="17" t="s">
        <v>20</v>
      </c>
      <c r="F125" s="17" t="s">
        <v>138</v>
      </c>
      <c r="G125" s="17">
        <v>1886</v>
      </c>
      <c r="H125" s="120">
        <v>334000</v>
      </c>
      <c r="I125" s="105" t="s">
        <v>130</v>
      </c>
      <c r="J125" s="121"/>
      <c r="K125" s="17" t="s">
        <v>488</v>
      </c>
      <c r="L125" s="122">
        <v>39</v>
      </c>
      <c r="M125" s="17" t="s">
        <v>489</v>
      </c>
      <c r="N125" s="17" t="s">
        <v>212</v>
      </c>
      <c r="O125" s="17" t="s">
        <v>478</v>
      </c>
      <c r="P125" s="17" t="s">
        <v>490</v>
      </c>
      <c r="Q125" s="17"/>
      <c r="R125" s="17" t="s">
        <v>229</v>
      </c>
      <c r="S125" s="17" t="s">
        <v>315</v>
      </c>
      <c r="T125" s="17" t="s">
        <v>315</v>
      </c>
      <c r="U125" s="17" t="s">
        <v>315</v>
      </c>
      <c r="V125" s="17" t="s">
        <v>27</v>
      </c>
      <c r="W125" s="17" t="s">
        <v>315</v>
      </c>
      <c r="X125" s="123">
        <v>92.1</v>
      </c>
      <c r="Y125" s="23">
        <v>2</v>
      </c>
      <c r="Z125" s="23" t="s">
        <v>20</v>
      </c>
      <c r="AA125" s="23" t="s">
        <v>20</v>
      </c>
    </row>
    <row r="126" spans="1:27" s="25" customFormat="1" ht="25.5">
      <c r="A126" s="9">
        <v>12</v>
      </c>
      <c r="B126" s="119" t="s">
        <v>468</v>
      </c>
      <c r="C126" s="17" t="s">
        <v>469</v>
      </c>
      <c r="D126" s="17" t="s">
        <v>138</v>
      </c>
      <c r="E126" s="17" t="s">
        <v>20</v>
      </c>
      <c r="F126" s="17" t="s">
        <v>20</v>
      </c>
      <c r="G126" s="17">
        <v>1910</v>
      </c>
      <c r="H126" s="120">
        <v>1424000</v>
      </c>
      <c r="I126" s="105" t="s">
        <v>130</v>
      </c>
      <c r="J126" s="121"/>
      <c r="K126" s="17" t="s">
        <v>491</v>
      </c>
      <c r="L126" s="122">
        <v>40</v>
      </c>
      <c r="M126" s="17" t="s">
        <v>471</v>
      </c>
      <c r="N126" s="17" t="s">
        <v>212</v>
      </c>
      <c r="O126" s="17" t="s">
        <v>478</v>
      </c>
      <c r="P126" s="17" t="s">
        <v>492</v>
      </c>
      <c r="Q126" s="17"/>
      <c r="R126" s="17" t="s">
        <v>315</v>
      </c>
      <c r="S126" s="17" t="s">
        <v>315</v>
      </c>
      <c r="T126" s="17" t="s">
        <v>315</v>
      </c>
      <c r="U126" s="17" t="s">
        <v>315</v>
      </c>
      <c r="V126" s="17" t="s">
        <v>27</v>
      </c>
      <c r="W126" s="17" t="s">
        <v>315</v>
      </c>
      <c r="X126" s="123">
        <v>392.4</v>
      </c>
      <c r="Y126" s="23">
        <v>3</v>
      </c>
      <c r="Z126" s="23" t="s">
        <v>20</v>
      </c>
      <c r="AA126" s="23" t="s">
        <v>20</v>
      </c>
    </row>
    <row r="127" spans="1:27" s="25" customFormat="1" ht="25.5">
      <c r="A127" s="9">
        <v>13</v>
      </c>
      <c r="B127" s="119" t="s">
        <v>468</v>
      </c>
      <c r="C127" s="17" t="s">
        <v>469</v>
      </c>
      <c r="D127" s="17" t="s">
        <v>138</v>
      </c>
      <c r="E127" s="17" t="s">
        <v>20</v>
      </c>
      <c r="F127" s="17" t="s">
        <v>138</v>
      </c>
      <c r="G127" s="17">
        <v>1906</v>
      </c>
      <c r="H127" s="120">
        <v>844000</v>
      </c>
      <c r="I127" s="105" t="s">
        <v>130</v>
      </c>
      <c r="J127" s="121"/>
      <c r="K127" s="17" t="s">
        <v>493</v>
      </c>
      <c r="L127" s="122"/>
      <c r="M127" s="17" t="s">
        <v>471</v>
      </c>
      <c r="N127" s="17" t="s">
        <v>472</v>
      </c>
      <c r="O127" s="17" t="s">
        <v>494</v>
      </c>
      <c r="P127" s="17" t="s">
        <v>495</v>
      </c>
      <c r="Q127" s="17"/>
      <c r="R127" s="17" t="s">
        <v>229</v>
      </c>
      <c r="S127" s="17" t="s">
        <v>315</v>
      </c>
      <c r="T127" s="17" t="s">
        <v>315</v>
      </c>
      <c r="U127" s="17" t="s">
        <v>315</v>
      </c>
      <c r="V127" s="17" t="s">
        <v>27</v>
      </c>
      <c r="W127" s="17" t="s">
        <v>315</v>
      </c>
      <c r="X127" s="123">
        <v>232.6</v>
      </c>
      <c r="Y127" s="23">
        <v>3</v>
      </c>
      <c r="Z127" s="23" t="s">
        <v>138</v>
      </c>
      <c r="AA127" s="23" t="s">
        <v>20</v>
      </c>
    </row>
    <row r="128" spans="1:27" s="25" customFormat="1" ht="25.5">
      <c r="A128" s="9">
        <v>14</v>
      </c>
      <c r="B128" s="119" t="s">
        <v>468</v>
      </c>
      <c r="C128" s="17" t="s">
        <v>469</v>
      </c>
      <c r="D128" s="17" t="s">
        <v>138</v>
      </c>
      <c r="E128" s="17" t="s">
        <v>20</v>
      </c>
      <c r="F128" s="17" t="s">
        <v>20</v>
      </c>
      <c r="G128" s="17">
        <v>1892</v>
      </c>
      <c r="H128" s="120">
        <v>498000</v>
      </c>
      <c r="I128" s="105" t="s">
        <v>130</v>
      </c>
      <c r="J128" s="121"/>
      <c r="K128" s="17" t="s">
        <v>496</v>
      </c>
      <c r="L128" s="122">
        <v>44</v>
      </c>
      <c r="M128" s="17" t="s">
        <v>471</v>
      </c>
      <c r="N128" s="17" t="s">
        <v>212</v>
      </c>
      <c r="O128" s="17" t="s">
        <v>462</v>
      </c>
      <c r="P128" s="17" t="s">
        <v>497</v>
      </c>
      <c r="Q128" s="17"/>
      <c r="R128" s="17" t="s">
        <v>315</v>
      </c>
      <c r="S128" s="17" t="s">
        <v>315</v>
      </c>
      <c r="T128" s="17" t="s">
        <v>315</v>
      </c>
      <c r="U128" s="17" t="s">
        <v>315</v>
      </c>
      <c r="V128" s="17" t="s">
        <v>27</v>
      </c>
      <c r="W128" s="17" t="s">
        <v>315</v>
      </c>
      <c r="X128" s="123">
        <v>137.3</v>
      </c>
      <c r="Y128" s="23">
        <v>3</v>
      </c>
      <c r="Z128" s="23" t="s">
        <v>138</v>
      </c>
      <c r="AA128" s="23" t="s">
        <v>20</v>
      </c>
    </row>
    <row r="129" spans="1:27" s="25" customFormat="1" ht="25.5">
      <c r="A129" s="9">
        <v>15</v>
      </c>
      <c r="B129" s="119" t="s">
        <v>468</v>
      </c>
      <c r="C129" s="17" t="s">
        <v>469</v>
      </c>
      <c r="D129" s="17" t="s">
        <v>138</v>
      </c>
      <c r="E129" s="17" t="s">
        <v>20</v>
      </c>
      <c r="F129" s="17" t="s">
        <v>20</v>
      </c>
      <c r="G129" s="17">
        <v>1890</v>
      </c>
      <c r="H129" s="120">
        <v>326000</v>
      </c>
      <c r="I129" s="105" t="s">
        <v>130</v>
      </c>
      <c r="J129" s="121"/>
      <c r="K129" s="17" t="s">
        <v>498</v>
      </c>
      <c r="L129" s="122">
        <v>45</v>
      </c>
      <c r="M129" s="17" t="s">
        <v>471</v>
      </c>
      <c r="N129" s="17" t="s">
        <v>212</v>
      </c>
      <c r="O129" s="17" t="s">
        <v>499</v>
      </c>
      <c r="P129" s="17" t="s">
        <v>500</v>
      </c>
      <c r="Q129" s="17"/>
      <c r="R129" s="17" t="s">
        <v>315</v>
      </c>
      <c r="S129" s="17" t="s">
        <v>315</v>
      </c>
      <c r="T129" s="17" t="s">
        <v>315</v>
      </c>
      <c r="U129" s="17" t="s">
        <v>315</v>
      </c>
      <c r="V129" s="17" t="s">
        <v>27</v>
      </c>
      <c r="W129" s="17" t="s">
        <v>315</v>
      </c>
      <c r="X129" s="123">
        <v>89.85</v>
      </c>
      <c r="Y129" s="23">
        <v>2</v>
      </c>
      <c r="Z129" s="23" t="s">
        <v>138</v>
      </c>
      <c r="AA129" s="23" t="s">
        <v>20</v>
      </c>
    </row>
    <row r="130" spans="1:27" s="25" customFormat="1" ht="25.5">
      <c r="A130" s="9">
        <v>16</v>
      </c>
      <c r="B130" s="119" t="s">
        <v>501</v>
      </c>
      <c r="C130" s="17" t="s">
        <v>469</v>
      </c>
      <c r="D130" s="17" t="s">
        <v>138</v>
      </c>
      <c r="E130" s="17" t="s">
        <v>20</v>
      </c>
      <c r="F130" s="17" t="s">
        <v>20</v>
      </c>
      <c r="G130" s="17">
        <v>1890</v>
      </c>
      <c r="H130" s="120">
        <v>161000</v>
      </c>
      <c r="I130" s="105" t="s">
        <v>130</v>
      </c>
      <c r="J130" s="121"/>
      <c r="K130" s="17" t="s">
        <v>502</v>
      </c>
      <c r="L130" s="122">
        <v>46</v>
      </c>
      <c r="M130" s="17" t="s">
        <v>471</v>
      </c>
      <c r="N130" s="17" t="s">
        <v>212</v>
      </c>
      <c r="O130" s="17" t="s">
        <v>462</v>
      </c>
      <c r="P130" s="17" t="s">
        <v>503</v>
      </c>
      <c r="Q130" s="17"/>
      <c r="R130" s="17" t="s">
        <v>315</v>
      </c>
      <c r="S130" s="17" t="s">
        <v>315</v>
      </c>
      <c r="T130" s="17" t="s">
        <v>315</v>
      </c>
      <c r="U130" s="17" t="s">
        <v>315</v>
      </c>
      <c r="V130" s="17" t="s">
        <v>27</v>
      </c>
      <c r="W130" s="17" t="s">
        <v>315</v>
      </c>
      <c r="X130" s="123">
        <v>44.44</v>
      </c>
      <c r="Y130" s="23">
        <v>1</v>
      </c>
      <c r="Z130" s="23" t="s">
        <v>20</v>
      </c>
      <c r="AA130" s="23" t="s">
        <v>20</v>
      </c>
    </row>
    <row r="131" spans="1:27" s="25" customFormat="1" ht="25.5">
      <c r="A131" s="9">
        <v>17</v>
      </c>
      <c r="B131" s="119" t="s">
        <v>468</v>
      </c>
      <c r="C131" s="17" t="s">
        <v>469</v>
      </c>
      <c r="D131" s="17" t="s">
        <v>138</v>
      </c>
      <c r="E131" s="17" t="s">
        <v>20</v>
      </c>
      <c r="F131" s="17" t="s">
        <v>138</v>
      </c>
      <c r="G131" s="17">
        <v>1910</v>
      </c>
      <c r="H131" s="120">
        <v>452000</v>
      </c>
      <c r="I131" s="105" t="s">
        <v>130</v>
      </c>
      <c r="J131" s="121"/>
      <c r="K131" s="17" t="s">
        <v>200</v>
      </c>
      <c r="L131" s="122">
        <v>47</v>
      </c>
      <c r="M131" s="17" t="s">
        <v>471</v>
      </c>
      <c r="N131" s="17" t="s">
        <v>212</v>
      </c>
      <c r="O131" s="17" t="s">
        <v>499</v>
      </c>
      <c r="P131" s="17" t="s">
        <v>504</v>
      </c>
      <c r="Q131" s="17"/>
      <c r="R131" s="17" t="s">
        <v>315</v>
      </c>
      <c r="S131" s="17" t="s">
        <v>315</v>
      </c>
      <c r="T131" s="17" t="s">
        <v>315</v>
      </c>
      <c r="U131" s="17" t="s">
        <v>315</v>
      </c>
      <c r="V131" s="17" t="s">
        <v>27</v>
      </c>
      <c r="W131" s="17" t="s">
        <v>315</v>
      </c>
      <c r="X131" s="123">
        <v>124.4</v>
      </c>
      <c r="Y131" s="23">
        <v>2</v>
      </c>
      <c r="Z131" s="23" t="s">
        <v>20</v>
      </c>
      <c r="AA131" s="23" t="s">
        <v>20</v>
      </c>
    </row>
    <row r="132" spans="1:27" s="25" customFormat="1" ht="25.5">
      <c r="A132" s="9">
        <v>18</v>
      </c>
      <c r="B132" s="119" t="s">
        <v>458</v>
      </c>
      <c r="C132" s="17" t="s">
        <v>333</v>
      </c>
      <c r="D132" s="17" t="s">
        <v>138</v>
      </c>
      <c r="E132" s="17" t="s">
        <v>20</v>
      </c>
      <c r="F132" s="17" t="s">
        <v>20</v>
      </c>
      <c r="G132" s="17">
        <v>1965</v>
      </c>
      <c r="H132" s="120">
        <v>567000</v>
      </c>
      <c r="I132" s="105" t="s">
        <v>130</v>
      </c>
      <c r="J132" s="121"/>
      <c r="K132" s="17" t="s">
        <v>505</v>
      </c>
      <c r="L132" s="122">
        <v>53</v>
      </c>
      <c r="M132" s="17" t="s">
        <v>477</v>
      </c>
      <c r="N132" s="17" t="s">
        <v>506</v>
      </c>
      <c r="O132" s="17" t="s">
        <v>507</v>
      </c>
      <c r="P132" s="17" t="s">
        <v>508</v>
      </c>
      <c r="Q132" s="17"/>
      <c r="R132" s="17" t="s">
        <v>315</v>
      </c>
      <c r="S132" s="17" t="s">
        <v>315</v>
      </c>
      <c r="T132" s="17" t="s">
        <v>315</v>
      </c>
      <c r="U132" s="17" t="s">
        <v>315</v>
      </c>
      <c r="V132" s="17" t="s">
        <v>27</v>
      </c>
      <c r="W132" s="17" t="s">
        <v>315</v>
      </c>
      <c r="X132" s="123">
        <v>161.5</v>
      </c>
      <c r="Y132" s="23">
        <v>3</v>
      </c>
      <c r="Z132" s="23" t="s">
        <v>138</v>
      </c>
      <c r="AA132" s="23" t="s">
        <v>20</v>
      </c>
    </row>
    <row r="133" spans="1:27" s="25" customFormat="1" ht="25.5">
      <c r="A133" s="9">
        <v>19</v>
      </c>
      <c r="B133" s="119" t="s">
        <v>468</v>
      </c>
      <c r="C133" s="17" t="s">
        <v>469</v>
      </c>
      <c r="D133" s="17" t="s">
        <v>138</v>
      </c>
      <c r="E133" s="17" t="s">
        <v>20</v>
      </c>
      <c r="F133" s="17" t="s">
        <v>138</v>
      </c>
      <c r="G133" s="17">
        <v>1890</v>
      </c>
      <c r="H133" s="120">
        <v>1638000</v>
      </c>
      <c r="I133" s="105" t="s">
        <v>130</v>
      </c>
      <c r="J133" s="121"/>
      <c r="K133" s="17" t="s">
        <v>509</v>
      </c>
      <c r="L133" s="122">
        <v>54</v>
      </c>
      <c r="M133" s="17" t="s">
        <v>471</v>
      </c>
      <c r="N133" s="17" t="s">
        <v>212</v>
      </c>
      <c r="O133" s="17" t="s">
        <v>478</v>
      </c>
      <c r="P133" s="17" t="s">
        <v>510</v>
      </c>
      <c r="Q133" s="17"/>
      <c r="R133" s="17" t="s">
        <v>315</v>
      </c>
      <c r="S133" s="17" t="s">
        <v>315</v>
      </c>
      <c r="T133" s="17" t="s">
        <v>315</v>
      </c>
      <c r="U133" s="17" t="s">
        <v>315</v>
      </c>
      <c r="V133" s="17" t="s">
        <v>27</v>
      </c>
      <c r="W133" s="17" t="s">
        <v>315</v>
      </c>
      <c r="X133" s="123">
        <v>451.2</v>
      </c>
      <c r="Y133" s="23">
        <v>3</v>
      </c>
      <c r="Z133" s="23" t="s">
        <v>20</v>
      </c>
      <c r="AA133" s="23" t="s">
        <v>20</v>
      </c>
    </row>
    <row r="134" spans="1:27" s="25" customFormat="1" ht="12.75">
      <c r="A134" s="9">
        <v>20</v>
      </c>
      <c r="B134" s="119" t="s">
        <v>468</v>
      </c>
      <c r="C134" s="17" t="s">
        <v>469</v>
      </c>
      <c r="D134" s="17" t="s">
        <v>138</v>
      </c>
      <c r="E134" s="17" t="s">
        <v>20</v>
      </c>
      <c r="F134" s="17" t="s">
        <v>20</v>
      </c>
      <c r="G134" s="17">
        <v>1900</v>
      </c>
      <c r="H134" s="120">
        <v>621000</v>
      </c>
      <c r="I134" s="105" t="s">
        <v>130</v>
      </c>
      <c r="J134" s="121"/>
      <c r="K134" s="17" t="s">
        <v>511</v>
      </c>
      <c r="L134" s="122"/>
      <c r="M134" s="17" t="s">
        <v>471</v>
      </c>
      <c r="N134" s="17" t="s">
        <v>472</v>
      </c>
      <c r="O134" s="17" t="s">
        <v>512</v>
      </c>
      <c r="P134" s="17" t="s">
        <v>513</v>
      </c>
      <c r="Q134" s="17"/>
      <c r="R134" s="17" t="s">
        <v>315</v>
      </c>
      <c r="S134" s="17" t="s">
        <v>315</v>
      </c>
      <c r="T134" s="17" t="s">
        <v>315</v>
      </c>
      <c r="U134" s="17" t="s">
        <v>315</v>
      </c>
      <c r="V134" s="17" t="s">
        <v>27</v>
      </c>
      <c r="W134" s="17" t="s">
        <v>315</v>
      </c>
      <c r="X134" s="123">
        <v>171</v>
      </c>
      <c r="Y134" s="23">
        <v>1</v>
      </c>
      <c r="Z134" s="23" t="s">
        <v>20</v>
      </c>
      <c r="AA134" s="23" t="s">
        <v>20</v>
      </c>
    </row>
    <row r="135" spans="1:27" s="25" customFormat="1" ht="25.5">
      <c r="A135" s="9">
        <v>21</v>
      </c>
      <c r="B135" s="119" t="s">
        <v>468</v>
      </c>
      <c r="C135" s="17" t="s">
        <v>469</v>
      </c>
      <c r="D135" s="17" t="s">
        <v>138</v>
      </c>
      <c r="E135" s="17" t="s">
        <v>20</v>
      </c>
      <c r="F135" s="17" t="s">
        <v>20</v>
      </c>
      <c r="G135" s="17">
        <v>1980</v>
      </c>
      <c r="H135" s="120">
        <v>1772000</v>
      </c>
      <c r="I135" s="105" t="s">
        <v>130</v>
      </c>
      <c r="J135" s="121"/>
      <c r="K135" s="17" t="s">
        <v>514</v>
      </c>
      <c r="L135" s="122">
        <v>56</v>
      </c>
      <c r="M135" s="17" t="s">
        <v>471</v>
      </c>
      <c r="N135" s="17" t="s">
        <v>506</v>
      </c>
      <c r="O135" s="17" t="s">
        <v>507</v>
      </c>
      <c r="P135" s="17" t="s">
        <v>515</v>
      </c>
      <c r="Q135" s="17"/>
      <c r="R135" s="17" t="s">
        <v>315</v>
      </c>
      <c r="S135" s="17" t="s">
        <v>315</v>
      </c>
      <c r="T135" s="17" t="s">
        <v>315</v>
      </c>
      <c r="U135" s="17" t="s">
        <v>315</v>
      </c>
      <c r="V135" s="17" t="s">
        <v>27</v>
      </c>
      <c r="W135" s="17" t="s">
        <v>315</v>
      </c>
      <c r="X135" s="123">
        <v>488</v>
      </c>
      <c r="Y135" s="23">
        <v>2</v>
      </c>
      <c r="Z135" s="23" t="s">
        <v>20</v>
      </c>
      <c r="AA135" s="23" t="s">
        <v>20</v>
      </c>
    </row>
    <row r="136" spans="1:27" s="25" customFormat="1" ht="25.5">
      <c r="A136" s="9">
        <v>22</v>
      </c>
      <c r="B136" s="119" t="s">
        <v>516</v>
      </c>
      <c r="C136" s="17" t="s">
        <v>469</v>
      </c>
      <c r="D136" s="17" t="s">
        <v>138</v>
      </c>
      <c r="E136" s="17" t="s">
        <v>20</v>
      </c>
      <c r="F136" s="17" t="s">
        <v>20</v>
      </c>
      <c r="G136" s="17">
        <v>1958</v>
      </c>
      <c r="H136" s="120">
        <v>260000</v>
      </c>
      <c r="I136" s="105" t="s">
        <v>130</v>
      </c>
      <c r="J136" s="121"/>
      <c r="K136" s="17" t="s">
        <v>517</v>
      </c>
      <c r="L136" s="122">
        <v>58</v>
      </c>
      <c r="M136" s="17" t="s">
        <v>471</v>
      </c>
      <c r="N136" s="17" t="s">
        <v>518</v>
      </c>
      <c r="O136" s="17" t="s">
        <v>478</v>
      </c>
      <c r="P136" s="17" t="s">
        <v>497</v>
      </c>
      <c r="Q136" s="17"/>
      <c r="R136" s="17" t="s">
        <v>315</v>
      </c>
      <c r="S136" s="17" t="s">
        <v>315</v>
      </c>
      <c r="T136" s="17" t="s">
        <v>315</v>
      </c>
      <c r="U136" s="17" t="s">
        <v>315</v>
      </c>
      <c r="V136" s="17" t="s">
        <v>27</v>
      </c>
      <c r="W136" s="17" t="s">
        <v>315</v>
      </c>
      <c r="X136" s="123">
        <v>71.49</v>
      </c>
      <c r="Y136" s="23">
        <v>3</v>
      </c>
      <c r="Z136" s="23" t="s">
        <v>138</v>
      </c>
      <c r="AA136" s="23" t="s">
        <v>20</v>
      </c>
    </row>
    <row r="137" spans="1:28" s="25" customFormat="1" ht="242.25">
      <c r="A137" s="9">
        <v>23</v>
      </c>
      <c r="B137" s="62" t="s">
        <v>519</v>
      </c>
      <c r="C137" s="17" t="s">
        <v>333</v>
      </c>
      <c r="D137" s="17" t="s">
        <v>138</v>
      </c>
      <c r="E137" s="17" t="s">
        <v>20</v>
      </c>
      <c r="F137" s="17" t="s">
        <v>20</v>
      </c>
      <c r="G137" s="17">
        <v>1975</v>
      </c>
      <c r="H137" s="120">
        <v>541366.09</v>
      </c>
      <c r="I137" s="105" t="s">
        <v>169</v>
      </c>
      <c r="J137" s="121"/>
      <c r="K137" s="17" t="s">
        <v>378</v>
      </c>
      <c r="L137" s="107">
        <v>62</v>
      </c>
      <c r="M137" s="17" t="s">
        <v>520</v>
      </c>
      <c r="N137" s="17" t="s">
        <v>521</v>
      </c>
      <c r="O137" s="17" t="s">
        <v>522</v>
      </c>
      <c r="P137" s="17" t="s">
        <v>523</v>
      </c>
      <c r="Q137" s="17" t="s">
        <v>524</v>
      </c>
      <c r="R137" s="17" t="s">
        <v>525</v>
      </c>
      <c r="S137" s="17" t="s">
        <v>525</v>
      </c>
      <c r="T137" s="17" t="s">
        <v>525</v>
      </c>
      <c r="U137" s="17" t="s">
        <v>525</v>
      </c>
      <c r="V137" s="17" t="s">
        <v>525</v>
      </c>
      <c r="W137" s="17" t="s">
        <v>525</v>
      </c>
      <c r="X137" s="23"/>
      <c r="Y137" s="23" t="s">
        <v>376</v>
      </c>
      <c r="Z137" s="23" t="s">
        <v>20</v>
      </c>
      <c r="AA137" s="23" t="s">
        <v>20</v>
      </c>
      <c r="AB137" s="124"/>
    </row>
    <row r="138" spans="1:27" s="25" customFormat="1" ht="12.75" customHeight="1">
      <c r="A138" s="17"/>
      <c r="B138" s="318" t="s">
        <v>395</v>
      </c>
      <c r="C138" s="318"/>
      <c r="D138" s="95"/>
      <c r="E138" s="95"/>
      <c r="F138" s="125"/>
      <c r="G138" s="23"/>
      <c r="H138" s="97">
        <f>SUM(H115:H137)</f>
        <v>20500792.87</v>
      </c>
      <c r="I138" s="98"/>
      <c r="J138" s="23"/>
      <c r="K138" s="23"/>
      <c r="L138" s="107"/>
      <c r="M138" s="23"/>
      <c r="N138" s="23"/>
      <c r="O138" s="23"/>
      <c r="P138" s="23"/>
      <c r="Q138" s="23"/>
      <c r="R138" s="23"/>
      <c r="S138" s="23"/>
      <c r="T138" s="23"/>
      <c r="U138" s="23"/>
      <c r="V138" s="23"/>
      <c r="W138" s="23"/>
      <c r="X138" s="123"/>
      <c r="Y138" s="23"/>
      <c r="Z138" s="23"/>
      <c r="AA138" s="23"/>
    </row>
    <row r="139" spans="1:27" s="25" customFormat="1" ht="15" customHeight="1">
      <c r="A139" s="330" t="s">
        <v>526</v>
      </c>
      <c r="B139" s="330"/>
      <c r="C139" s="330"/>
      <c r="D139" s="330"/>
      <c r="E139" s="330"/>
      <c r="F139" s="330"/>
      <c r="G139" s="330"/>
      <c r="H139" s="117"/>
      <c r="I139" s="118"/>
      <c r="J139" s="59"/>
      <c r="K139" s="59"/>
      <c r="L139" s="100"/>
      <c r="M139" s="330" t="s">
        <v>526</v>
      </c>
      <c r="N139" s="330"/>
      <c r="O139" s="330"/>
      <c r="P139" s="330"/>
      <c r="Q139" s="330"/>
      <c r="R139" s="330"/>
      <c r="S139" s="330"/>
      <c r="T139" s="330"/>
      <c r="U139" s="59"/>
      <c r="V139" s="59"/>
      <c r="W139" s="59"/>
      <c r="X139" s="59"/>
      <c r="Y139" s="59"/>
      <c r="Z139" s="59"/>
      <c r="AA139" s="59"/>
    </row>
    <row r="140" spans="1:27" s="1" customFormat="1" ht="38.25">
      <c r="A140" s="126">
        <v>1</v>
      </c>
      <c r="B140" s="119" t="s">
        <v>527</v>
      </c>
      <c r="C140" s="17"/>
      <c r="D140" s="17" t="s">
        <v>126</v>
      </c>
      <c r="E140" s="17" t="s">
        <v>127</v>
      </c>
      <c r="F140" s="17" t="s">
        <v>127</v>
      </c>
      <c r="G140" s="17">
        <v>1969</v>
      </c>
      <c r="H140" s="127">
        <v>1918000</v>
      </c>
      <c r="I140" s="105" t="s">
        <v>130</v>
      </c>
      <c r="J140" s="128" t="s">
        <v>528</v>
      </c>
      <c r="K140" s="17" t="s">
        <v>529</v>
      </c>
      <c r="L140" s="129">
        <v>1</v>
      </c>
      <c r="M140" s="130" t="s">
        <v>401</v>
      </c>
      <c r="N140" s="130" t="s">
        <v>530</v>
      </c>
      <c r="O140" s="130" t="s">
        <v>531</v>
      </c>
      <c r="P140" s="130" t="s">
        <v>532</v>
      </c>
      <c r="Q140" s="130" t="s">
        <v>533</v>
      </c>
      <c r="R140" s="130" t="s">
        <v>531</v>
      </c>
      <c r="S140" s="130" t="s">
        <v>534</v>
      </c>
      <c r="T140" s="130" t="s">
        <v>535</v>
      </c>
      <c r="U140" s="130" t="s">
        <v>535</v>
      </c>
      <c r="V140" s="130" t="s">
        <v>238</v>
      </c>
      <c r="W140" s="130" t="s">
        <v>535</v>
      </c>
      <c r="X140" s="131">
        <v>800</v>
      </c>
      <c r="Y140" s="132">
        <v>2</v>
      </c>
      <c r="Z140" s="131" t="s">
        <v>126</v>
      </c>
      <c r="AA140" s="131" t="s">
        <v>127</v>
      </c>
    </row>
    <row r="141" spans="1:27" s="1" customFormat="1" ht="25.5">
      <c r="A141" s="126">
        <v>2</v>
      </c>
      <c r="B141" s="119" t="s">
        <v>536</v>
      </c>
      <c r="C141" s="17"/>
      <c r="D141" s="17" t="s">
        <v>126</v>
      </c>
      <c r="E141" s="17" t="s">
        <v>127</v>
      </c>
      <c r="F141" s="17" t="s">
        <v>126</v>
      </c>
      <c r="G141" s="17">
        <v>1895</v>
      </c>
      <c r="H141" s="127">
        <v>1438000</v>
      </c>
      <c r="I141" s="105" t="s">
        <v>130</v>
      </c>
      <c r="J141" s="121"/>
      <c r="K141" s="17" t="s">
        <v>537</v>
      </c>
      <c r="L141" s="129">
        <v>2</v>
      </c>
      <c r="M141" s="17" t="s">
        <v>401</v>
      </c>
      <c r="N141" s="17" t="s">
        <v>538</v>
      </c>
      <c r="O141" s="17" t="s">
        <v>539</v>
      </c>
      <c r="P141" s="17" t="s">
        <v>532</v>
      </c>
      <c r="Q141" s="17"/>
      <c r="R141" s="17" t="s">
        <v>539</v>
      </c>
      <c r="S141" s="17" t="s">
        <v>540</v>
      </c>
      <c r="T141" s="17" t="s">
        <v>238</v>
      </c>
      <c r="U141" s="17" t="s">
        <v>535</v>
      </c>
      <c r="V141" s="17" t="s">
        <v>238</v>
      </c>
      <c r="W141" s="17" t="s">
        <v>535</v>
      </c>
      <c r="X141" s="23">
        <v>600</v>
      </c>
      <c r="Y141" s="133">
        <v>1</v>
      </c>
      <c r="Z141" s="23" t="s">
        <v>127</v>
      </c>
      <c r="AA141" s="23" t="s">
        <v>127</v>
      </c>
    </row>
    <row r="142" spans="1:27" s="1" customFormat="1" ht="25.5">
      <c r="A142" s="126">
        <v>3</v>
      </c>
      <c r="B142" s="134" t="s">
        <v>541</v>
      </c>
      <c r="C142" s="17"/>
      <c r="D142" s="17"/>
      <c r="E142" s="17"/>
      <c r="F142" s="17"/>
      <c r="G142" s="102">
        <v>2018</v>
      </c>
      <c r="H142" s="135">
        <v>29065.65</v>
      </c>
      <c r="I142" s="105" t="s">
        <v>169</v>
      </c>
      <c r="J142" s="121"/>
      <c r="K142" s="17"/>
      <c r="L142" s="129"/>
      <c r="M142" s="17"/>
      <c r="N142" s="17"/>
      <c r="O142" s="17"/>
      <c r="P142" s="17"/>
      <c r="Q142" s="17"/>
      <c r="R142" s="17"/>
      <c r="S142" s="17"/>
      <c r="T142" s="17"/>
      <c r="U142" s="17"/>
      <c r="V142" s="17"/>
      <c r="W142" s="17"/>
      <c r="X142" s="23"/>
      <c r="Y142" s="133"/>
      <c r="Z142" s="23"/>
      <c r="AA142" s="23"/>
    </row>
    <row r="143" spans="1:27" s="25" customFormat="1" ht="18" customHeight="1">
      <c r="A143" s="318" t="s">
        <v>542</v>
      </c>
      <c r="B143" s="318"/>
      <c r="C143" s="318"/>
      <c r="D143" s="95"/>
      <c r="E143" s="95"/>
      <c r="F143" s="96"/>
      <c r="G143" s="17"/>
      <c r="H143" s="97">
        <f>SUM(H140:H142)</f>
        <v>3385065.65</v>
      </c>
      <c r="I143" s="98"/>
      <c r="J143" s="23"/>
      <c r="K143" s="23"/>
      <c r="L143" s="99"/>
      <c r="M143" s="23"/>
      <c r="N143" s="23"/>
      <c r="O143" s="23"/>
      <c r="P143" s="23"/>
      <c r="Q143" s="23"/>
      <c r="R143" s="23"/>
      <c r="S143" s="23"/>
      <c r="T143" s="23"/>
      <c r="U143" s="23"/>
      <c r="V143" s="23"/>
      <c r="W143" s="23"/>
      <c r="X143" s="23"/>
      <c r="Y143" s="23"/>
      <c r="Z143" s="23"/>
      <c r="AA143" s="23"/>
    </row>
    <row r="144" spans="1:27" s="25" customFormat="1" ht="14.25" customHeight="1">
      <c r="A144" s="331" t="s">
        <v>543</v>
      </c>
      <c r="B144" s="331"/>
      <c r="C144" s="331"/>
      <c r="D144" s="331"/>
      <c r="E144" s="331"/>
      <c r="F144" s="331"/>
      <c r="G144" s="331"/>
      <c r="H144" s="117"/>
      <c r="I144" s="118"/>
      <c r="J144" s="59"/>
      <c r="K144" s="59"/>
      <c r="L144" s="136"/>
      <c r="M144" s="331" t="s">
        <v>543</v>
      </c>
      <c r="N144" s="331"/>
      <c r="O144" s="331"/>
      <c r="P144" s="331"/>
      <c r="Q144" s="331"/>
      <c r="R144" s="331"/>
      <c r="S144" s="331"/>
      <c r="T144" s="331"/>
      <c r="U144" s="59"/>
      <c r="V144" s="59"/>
      <c r="W144" s="59"/>
      <c r="X144" s="59"/>
      <c r="Y144" s="59"/>
      <c r="Z144" s="59"/>
      <c r="AA144" s="59"/>
    </row>
    <row r="145" spans="1:27" s="1" customFormat="1" ht="14.25">
      <c r="A145" s="126">
        <v>1</v>
      </c>
      <c r="B145" s="119" t="s">
        <v>544</v>
      </c>
      <c r="C145" s="17"/>
      <c r="D145" s="17" t="s">
        <v>138</v>
      </c>
      <c r="E145" s="17" t="s">
        <v>20</v>
      </c>
      <c r="F145" s="17" t="s">
        <v>138</v>
      </c>
      <c r="G145" s="17">
        <v>1905</v>
      </c>
      <c r="H145" s="120">
        <v>2664000</v>
      </c>
      <c r="I145" s="105" t="s">
        <v>130</v>
      </c>
      <c r="J145" s="128" t="s">
        <v>545</v>
      </c>
      <c r="K145" s="17" t="s">
        <v>546</v>
      </c>
      <c r="L145" s="129">
        <v>1</v>
      </c>
      <c r="M145" s="130" t="s">
        <v>547</v>
      </c>
      <c r="N145" s="130" t="s">
        <v>212</v>
      </c>
      <c r="O145" s="130" t="s">
        <v>548</v>
      </c>
      <c r="P145" s="130" t="s">
        <v>532</v>
      </c>
      <c r="Q145" s="15"/>
      <c r="R145" s="30" t="s">
        <v>525</v>
      </c>
      <c r="S145" s="30" t="s">
        <v>549</v>
      </c>
      <c r="T145" s="30" t="s">
        <v>315</v>
      </c>
      <c r="U145" s="30" t="s">
        <v>525</v>
      </c>
      <c r="V145" s="30"/>
      <c r="W145" s="30" t="s">
        <v>27</v>
      </c>
      <c r="X145" s="30">
        <v>1111</v>
      </c>
      <c r="Y145" s="30">
        <v>3</v>
      </c>
      <c r="Z145" s="30" t="s">
        <v>126</v>
      </c>
      <c r="AA145" s="30" t="s">
        <v>127</v>
      </c>
    </row>
    <row r="146" spans="1:27" s="1" customFormat="1" ht="14.25">
      <c r="A146" s="126">
        <v>2</v>
      </c>
      <c r="B146" s="119" t="s">
        <v>550</v>
      </c>
      <c r="C146" s="17"/>
      <c r="D146" s="17" t="s">
        <v>138</v>
      </c>
      <c r="E146" s="17" t="s">
        <v>20</v>
      </c>
      <c r="F146" s="17" t="s">
        <v>138</v>
      </c>
      <c r="G146" s="17">
        <v>1905</v>
      </c>
      <c r="H146" s="120">
        <v>160000</v>
      </c>
      <c r="I146" s="64" t="s">
        <v>130</v>
      </c>
      <c r="J146" s="121" t="s">
        <v>551</v>
      </c>
      <c r="K146" s="17" t="s">
        <v>546</v>
      </c>
      <c r="L146" s="129">
        <v>2</v>
      </c>
      <c r="M146" s="17" t="s">
        <v>547</v>
      </c>
      <c r="N146" s="17" t="s">
        <v>212</v>
      </c>
      <c r="O146" s="17" t="s">
        <v>552</v>
      </c>
      <c r="P146" s="130" t="s">
        <v>532</v>
      </c>
      <c r="Q146" s="15"/>
      <c r="R146" s="30"/>
      <c r="S146" s="30"/>
      <c r="T146" s="30"/>
      <c r="U146" s="30"/>
      <c r="V146" s="30"/>
      <c r="W146" s="30"/>
      <c r="X146" s="30">
        <v>80</v>
      </c>
      <c r="Y146" s="30"/>
      <c r="Z146" s="30"/>
      <c r="AA146" s="30"/>
    </row>
    <row r="147" spans="1:27" s="1" customFormat="1" ht="14.25">
      <c r="A147" s="126">
        <v>3</v>
      </c>
      <c r="B147" s="119" t="s">
        <v>553</v>
      </c>
      <c r="C147" s="17"/>
      <c r="D147" s="17" t="s">
        <v>138</v>
      </c>
      <c r="E147" s="17" t="s">
        <v>20</v>
      </c>
      <c r="F147" s="17" t="s">
        <v>20</v>
      </c>
      <c r="G147" s="17">
        <v>1992</v>
      </c>
      <c r="H147" s="120">
        <v>5357</v>
      </c>
      <c r="I147" s="105" t="s">
        <v>169</v>
      </c>
      <c r="J147" s="121"/>
      <c r="K147" s="17" t="s">
        <v>546</v>
      </c>
      <c r="L147" s="129">
        <v>3</v>
      </c>
      <c r="M147" s="17"/>
      <c r="N147" s="17"/>
      <c r="O147" s="17"/>
      <c r="P147" s="15"/>
      <c r="Q147" s="15"/>
      <c r="R147" s="15"/>
      <c r="S147" s="15"/>
      <c r="T147" s="15"/>
      <c r="U147" s="15"/>
      <c r="V147" s="15"/>
      <c r="W147" s="15"/>
      <c r="X147" s="15"/>
      <c r="Y147" s="15"/>
      <c r="Z147" s="15"/>
      <c r="AA147" s="15"/>
    </row>
    <row r="148" spans="1:27" s="1" customFormat="1" ht="14.25">
      <c r="A148" s="126">
        <v>4</v>
      </c>
      <c r="B148" s="119" t="s">
        <v>554</v>
      </c>
      <c r="C148" s="17"/>
      <c r="D148" s="17" t="s">
        <v>138</v>
      </c>
      <c r="E148" s="17" t="s">
        <v>20</v>
      </c>
      <c r="F148" s="17" t="s">
        <v>20</v>
      </c>
      <c r="G148" s="17">
        <v>2001</v>
      </c>
      <c r="H148" s="120">
        <v>26115.03</v>
      </c>
      <c r="I148" s="105" t="s">
        <v>169</v>
      </c>
      <c r="J148" s="121"/>
      <c r="K148" s="17" t="s">
        <v>546</v>
      </c>
      <c r="L148" s="129">
        <v>4</v>
      </c>
      <c r="M148" s="17"/>
      <c r="N148" s="17"/>
      <c r="O148" s="17"/>
      <c r="P148" s="15"/>
      <c r="Q148" s="15"/>
      <c r="R148" s="15"/>
      <c r="S148" s="15"/>
      <c r="T148" s="15"/>
      <c r="U148" s="15"/>
      <c r="V148" s="15"/>
      <c r="W148" s="15"/>
      <c r="X148" s="15"/>
      <c r="Y148" s="15"/>
      <c r="Z148" s="15"/>
      <c r="AA148" s="15"/>
    </row>
    <row r="149" spans="1:27" s="25" customFormat="1" ht="12.75" customHeight="1">
      <c r="A149" s="318" t="s">
        <v>542</v>
      </c>
      <c r="B149" s="318"/>
      <c r="C149" s="318"/>
      <c r="D149" s="95"/>
      <c r="E149" s="95"/>
      <c r="F149" s="96"/>
      <c r="G149" s="17"/>
      <c r="H149" s="97">
        <f>SUM(H145:H148)</f>
        <v>2855472.03</v>
      </c>
      <c r="I149" s="98"/>
      <c r="J149" s="23"/>
      <c r="K149" s="23"/>
      <c r="L149" s="99"/>
      <c r="M149" s="23"/>
      <c r="N149" s="23"/>
      <c r="O149" s="23"/>
      <c r="P149" s="23"/>
      <c r="Q149" s="23"/>
      <c r="R149" s="23"/>
      <c r="S149" s="23"/>
      <c r="T149" s="23"/>
      <c r="U149" s="23"/>
      <c r="V149" s="23"/>
      <c r="W149" s="23"/>
      <c r="X149" s="23"/>
      <c r="Y149" s="23"/>
      <c r="Z149" s="23"/>
      <c r="AA149" s="23"/>
    </row>
    <row r="150" spans="1:27" s="25" customFormat="1" ht="12.75" customHeight="1">
      <c r="A150" s="327" t="s">
        <v>555</v>
      </c>
      <c r="B150" s="327"/>
      <c r="C150" s="327"/>
      <c r="D150" s="327"/>
      <c r="E150" s="327"/>
      <c r="F150" s="327"/>
      <c r="G150" s="327"/>
      <c r="H150" s="117"/>
      <c r="I150" s="118"/>
      <c r="J150" s="59"/>
      <c r="K150" s="59"/>
      <c r="L150" s="100"/>
      <c r="M150" s="327" t="s">
        <v>555</v>
      </c>
      <c r="N150" s="327"/>
      <c r="O150" s="327"/>
      <c r="P150" s="327"/>
      <c r="Q150" s="327"/>
      <c r="R150" s="327"/>
      <c r="S150" s="327"/>
      <c r="T150" s="327"/>
      <c r="U150" s="59"/>
      <c r="V150" s="59"/>
      <c r="W150" s="59"/>
      <c r="X150" s="59"/>
      <c r="Y150" s="59"/>
      <c r="Z150" s="59"/>
      <c r="AA150" s="59"/>
    </row>
    <row r="151" spans="1:27" s="1" customFormat="1" ht="89.25">
      <c r="A151" s="126">
        <v>1</v>
      </c>
      <c r="B151" s="119" t="s">
        <v>556</v>
      </c>
      <c r="C151" s="17" t="s">
        <v>557</v>
      </c>
      <c r="D151" s="17" t="s">
        <v>126</v>
      </c>
      <c r="E151" s="17" t="s">
        <v>127</v>
      </c>
      <c r="F151" s="17" t="s">
        <v>126</v>
      </c>
      <c r="G151" s="9" t="s">
        <v>558</v>
      </c>
      <c r="H151" s="120">
        <v>1659000</v>
      </c>
      <c r="I151" s="105" t="s">
        <v>130</v>
      </c>
      <c r="J151" s="137" t="s">
        <v>559</v>
      </c>
      <c r="K151" s="17" t="s">
        <v>560</v>
      </c>
      <c r="L151" s="129">
        <v>1</v>
      </c>
      <c r="M151" s="130" t="s">
        <v>471</v>
      </c>
      <c r="N151" s="130" t="s">
        <v>472</v>
      </c>
      <c r="O151" s="130" t="s">
        <v>561</v>
      </c>
      <c r="P151" s="15"/>
      <c r="Q151" s="14" t="s">
        <v>562</v>
      </c>
      <c r="R151" s="19" t="s">
        <v>240</v>
      </c>
      <c r="S151" s="19" t="s">
        <v>240</v>
      </c>
      <c r="T151" s="19" t="s">
        <v>405</v>
      </c>
      <c r="U151" s="19" t="s">
        <v>240</v>
      </c>
      <c r="V151" s="19" t="s">
        <v>405</v>
      </c>
      <c r="W151" s="19" t="s">
        <v>315</v>
      </c>
      <c r="X151" s="138" t="s">
        <v>563</v>
      </c>
      <c r="Y151" s="138" t="s">
        <v>564</v>
      </c>
      <c r="Z151" s="138" t="s">
        <v>126</v>
      </c>
      <c r="AA151" s="138" t="s">
        <v>127</v>
      </c>
    </row>
    <row r="152" spans="1:27" s="1" customFormat="1" ht="38.25">
      <c r="A152" s="126">
        <v>2</v>
      </c>
      <c r="B152" s="119" t="s">
        <v>565</v>
      </c>
      <c r="C152" s="17" t="s">
        <v>566</v>
      </c>
      <c r="D152" s="17" t="s">
        <v>126</v>
      </c>
      <c r="E152" s="17" t="s">
        <v>127</v>
      </c>
      <c r="F152" s="17" t="s">
        <v>127</v>
      </c>
      <c r="G152" s="9" t="s">
        <v>567</v>
      </c>
      <c r="H152" s="120">
        <v>1072000</v>
      </c>
      <c r="I152" s="105" t="s">
        <v>130</v>
      </c>
      <c r="J152" s="17" t="s">
        <v>568</v>
      </c>
      <c r="K152" s="17" t="s">
        <v>560</v>
      </c>
      <c r="L152" s="129">
        <v>2</v>
      </c>
      <c r="M152" s="17" t="s">
        <v>471</v>
      </c>
      <c r="N152" s="17" t="s">
        <v>569</v>
      </c>
      <c r="O152" s="17" t="s">
        <v>570</v>
      </c>
      <c r="P152" s="15"/>
      <c r="Q152" s="14" t="s">
        <v>571</v>
      </c>
      <c r="R152" s="30" t="s">
        <v>315</v>
      </c>
      <c r="S152" s="30" t="s">
        <v>315</v>
      </c>
      <c r="T152" s="30" t="s">
        <v>525</v>
      </c>
      <c r="U152" s="30" t="s">
        <v>315</v>
      </c>
      <c r="V152" s="30" t="s">
        <v>525</v>
      </c>
      <c r="W152" s="30" t="s">
        <v>229</v>
      </c>
      <c r="X152" s="30">
        <v>280</v>
      </c>
      <c r="Y152" s="30">
        <v>1</v>
      </c>
      <c r="Z152" s="15" t="s">
        <v>20</v>
      </c>
      <c r="AA152" s="15" t="s">
        <v>20</v>
      </c>
    </row>
    <row r="153" spans="1:27" s="25" customFormat="1" ht="12.75" customHeight="1">
      <c r="A153" s="318" t="s">
        <v>542</v>
      </c>
      <c r="B153" s="318"/>
      <c r="C153" s="318"/>
      <c r="D153" s="95"/>
      <c r="E153" s="95"/>
      <c r="F153" s="96"/>
      <c r="G153" s="17"/>
      <c r="H153" s="97">
        <f>SUM(H151:H152)</f>
        <v>2731000</v>
      </c>
      <c r="I153" s="98"/>
      <c r="J153" s="23"/>
      <c r="K153" s="23"/>
      <c r="L153" s="99"/>
      <c r="M153" s="23"/>
      <c r="N153" s="23"/>
      <c r="O153" s="23"/>
      <c r="P153" s="23"/>
      <c r="Q153" s="23"/>
      <c r="R153" s="23"/>
      <c r="S153" s="23"/>
      <c r="T153" s="23"/>
      <c r="U153" s="23"/>
      <c r="V153" s="23"/>
      <c r="W153" s="23"/>
      <c r="X153" s="23"/>
      <c r="Y153" s="23"/>
      <c r="Z153" s="23"/>
      <c r="AA153" s="23"/>
    </row>
    <row r="154" spans="1:27" s="25" customFormat="1" ht="12.75" customHeight="1">
      <c r="A154" s="327" t="s">
        <v>572</v>
      </c>
      <c r="B154" s="327"/>
      <c r="C154" s="327"/>
      <c r="D154" s="327"/>
      <c r="E154" s="327"/>
      <c r="F154" s="327"/>
      <c r="G154" s="327"/>
      <c r="H154" s="117"/>
      <c r="I154" s="118"/>
      <c r="J154" s="59"/>
      <c r="K154" s="59"/>
      <c r="L154" s="100"/>
      <c r="M154" s="327" t="s">
        <v>572</v>
      </c>
      <c r="N154" s="327"/>
      <c r="O154" s="327"/>
      <c r="P154" s="327"/>
      <c r="Q154" s="327"/>
      <c r="R154" s="327"/>
      <c r="S154" s="327"/>
      <c r="T154" s="327"/>
      <c r="U154" s="59"/>
      <c r="V154" s="59"/>
      <c r="W154" s="59"/>
      <c r="X154" s="59"/>
      <c r="Y154" s="59"/>
      <c r="Z154" s="59"/>
      <c r="AA154" s="59"/>
    </row>
    <row r="155" spans="1:27" s="1" customFormat="1" ht="25.5">
      <c r="A155" s="126">
        <v>1</v>
      </c>
      <c r="B155" s="119" t="s">
        <v>573</v>
      </c>
      <c r="C155" s="17" t="s">
        <v>573</v>
      </c>
      <c r="D155" s="17" t="s">
        <v>126</v>
      </c>
      <c r="E155" s="17" t="s">
        <v>127</v>
      </c>
      <c r="F155" s="17" t="s">
        <v>127</v>
      </c>
      <c r="G155" s="17" t="s">
        <v>574</v>
      </c>
      <c r="H155" s="120">
        <v>7940000</v>
      </c>
      <c r="I155" s="105" t="s">
        <v>130</v>
      </c>
      <c r="J155" s="128" t="s">
        <v>575</v>
      </c>
      <c r="K155" s="17" t="s">
        <v>64</v>
      </c>
      <c r="L155" s="129">
        <v>1</v>
      </c>
      <c r="M155" s="130" t="s">
        <v>576</v>
      </c>
      <c r="N155" s="130" t="s">
        <v>577</v>
      </c>
      <c r="O155" s="130" t="s">
        <v>577</v>
      </c>
      <c r="P155" s="130" t="s">
        <v>578</v>
      </c>
      <c r="Q155" s="130"/>
      <c r="R155" s="130"/>
      <c r="S155" s="130"/>
      <c r="T155" s="130"/>
      <c r="U155" s="130"/>
      <c r="V155" s="130"/>
      <c r="W155" s="130"/>
      <c r="X155" s="131">
        <v>3311.7</v>
      </c>
      <c r="Y155" s="131"/>
      <c r="Z155" s="131"/>
      <c r="AA155" s="131"/>
    </row>
    <row r="156" spans="1:27" s="1" customFormat="1" ht="38.25">
      <c r="A156" s="126">
        <v>2</v>
      </c>
      <c r="B156" s="119" t="s">
        <v>579</v>
      </c>
      <c r="C156" s="17" t="s">
        <v>557</v>
      </c>
      <c r="D156" s="17" t="s">
        <v>126</v>
      </c>
      <c r="E156" s="17" t="s">
        <v>127</v>
      </c>
      <c r="F156" s="17" t="s">
        <v>127</v>
      </c>
      <c r="G156" s="9">
        <v>1925</v>
      </c>
      <c r="H156" s="120">
        <v>2620000</v>
      </c>
      <c r="I156" s="105" t="s">
        <v>130</v>
      </c>
      <c r="J156" s="128" t="s">
        <v>580</v>
      </c>
      <c r="K156" s="17" t="s">
        <v>581</v>
      </c>
      <c r="L156" s="129">
        <v>2</v>
      </c>
      <c r="M156" s="130" t="s">
        <v>582</v>
      </c>
      <c r="N156" s="130" t="s">
        <v>583</v>
      </c>
      <c r="O156" s="130" t="s">
        <v>584</v>
      </c>
      <c r="P156" s="130" t="s">
        <v>585</v>
      </c>
      <c r="Q156" s="130"/>
      <c r="R156" s="130"/>
      <c r="S156" s="130"/>
      <c r="T156" s="130"/>
      <c r="U156" s="130"/>
      <c r="V156" s="130"/>
      <c r="W156" s="130"/>
      <c r="X156" s="131">
        <v>1092.74</v>
      </c>
      <c r="Y156" s="131"/>
      <c r="Z156" s="131"/>
      <c r="AA156" s="131"/>
    </row>
    <row r="157" spans="1:27" s="25" customFormat="1" ht="14.25" customHeight="1">
      <c r="A157" s="17"/>
      <c r="B157" s="318" t="s">
        <v>395</v>
      </c>
      <c r="C157" s="318"/>
      <c r="D157" s="95"/>
      <c r="E157" s="95"/>
      <c r="F157" s="96"/>
      <c r="G157" s="17"/>
      <c r="H157" s="97">
        <f>SUM(H155:H156)</f>
        <v>10560000</v>
      </c>
      <c r="I157" s="98"/>
      <c r="J157" s="23"/>
      <c r="K157" s="23"/>
      <c r="L157" s="107"/>
      <c r="M157" s="23"/>
      <c r="N157" s="23"/>
      <c r="O157" s="23"/>
      <c r="P157" s="23"/>
      <c r="Q157" s="23"/>
      <c r="R157" s="23"/>
      <c r="S157" s="23"/>
      <c r="T157" s="23"/>
      <c r="U157" s="23"/>
      <c r="V157" s="23"/>
      <c r="W157" s="23"/>
      <c r="X157" s="23"/>
      <c r="Y157" s="23"/>
      <c r="Z157" s="23"/>
      <c r="AA157" s="23"/>
    </row>
    <row r="158" spans="1:27" s="25" customFormat="1" ht="14.25" customHeight="1">
      <c r="A158" s="327" t="s">
        <v>586</v>
      </c>
      <c r="B158" s="327"/>
      <c r="C158" s="327"/>
      <c r="D158" s="327"/>
      <c r="E158" s="327"/>
      <c r="F158" s="327"/>
      <c r="G158" s="327"/>
      <c r="H158" s="117"/>
      <c r="I158" s="118"/>
      <c r="J158" s="59"/>
      <c r="K158" s="59"/>
      <c r="L158" s="139"/>
      <c r="M158" s="327" t="s">
        <v>586</v>
      </c>
      <c r="N158" s="327"/>
      <c r="O158" s="327"/>
      <c r="P158" s="327"/>
      <c r="Q158" s="327"/>
      <c r="R158" s="327"/>
      <c r="S158" s="327"/>
      <c r="T158" s="327"/>
      <c r="U158" s="59"/>
      <c r="V158" s="59"/>
      <c r="W158" s="59"/>
      <c r="X158" s="59"/>
      <c r="Y158" s="59"/>
      <c r="Z158" s="59"/>
      <c r="AA158" s="59"/>
    </row>
    <row r="159" spans="1:27" s="143" customFormat="1" ht="146.25" customHeight="1">
      <c r="A159" s="126">
        <v>1</v>
      </c>
      <c r="B159" s="119" t="s">
        <v>587</v>
      </c>
      <c r="C159" s="17" t="s">
        <v>557</v>
      </c>
      <c r="D159" s="17" t="s">
        <v>126</v>
      </c>
      <c r="E159" s="17" t="s">
        <v>127</v>
      </c>
      <c r="F159" s="17" t="s">
        <v>127</v>
      </c>
      <c r="G159" s="17">
        <v>1969</v>
      </c>
      <c r="H159" s="332">
        <v>5595000</v>
      </c>
      <c r="I159" s="333" t="s">
        <v>130</v>
      </c>
      <c r="J159" s="128" t="s">
        <v>588</v>
      </c>
      <c r="K159" s="17" t="s">
        <v>589</v>
      </c>
      <c r="L159" s="140">
        <v>1</v>
      </c>
      <c r="M159" s="334" t="s">
        <v>590</v>
      </c>
      <c r="N159" s="334"/>
      <c r="O159" s="17" t="s">
        <v>591</v>
      </c>
      <c r="P159" s="17"/>
      <c r="Q159" s="141"/>
      <c r="R159" s="142" t="s">
        <v>525</v>
      </c>
      <c r="S159" s="142" t="s">
        <v>148</v>
      </c>
      <c r="T159" s="142" t="s">
        <v>148</v>
      </c>
      <c r="U159" s="142" t="s">
        <v>148</v>
      </c>
      <c r="V159" s="142" t="s">
        <v>27</v>
      </c>
      <c r="W159" s="142" t="s">
        <v>148</v>
      </c>
      <c r="X159" s="335" t="s">
        <v>592</v>
      </c>
      <c r="Y159" s="142">
        <v>4</v>
      </c>
      <c r="Z159" s="142" t="s">
        <v>126</v>
      </c>
      <c r="AA159" s="142" t="s">
        <v>127</v>
      </c>
    </row>
    <row r="160" spans="1:27" s="143" customFormat="1" ht="121.5" customHeight="1">
      <c r="A160" s="126">
        <v>2</v>
      </c>
      <c r="B160" s="119" t="s">
        <v>593</v>
      </c>
      <c r="C160" s="17" t="s">
        <v>557</v>
      </c>
      <c r="D160" s="17" t="s">
        <v>138</v>
      </c>
      <c r="E160" s="17" t="s">
        <v>20</v>
      </c>
      <c r="F160" s="17" t="s">
        <v>20</v>
      </c>
      <c r="G160" s="17">
        <v>1987</v>
      </c>
      <c r="H160" s="332"/>
      <c r="I160" s="333"/>
      <c r="J160" s="128" t="s">
        <v>588</v>
      </c>
      <c r="K160" s="17" t="s">
        <v>589</v>
      </c>
      <c r="L160" s="140">
        <v>2</v>
      </c>
      <c r="M160" s="334"/>
      <c r="N160" s="334"/>
      <c r="O160" s="17" t="s">
        <v>594</v>
      </c>
      <c r="P160" s="17"/>
      <c r="Q160" s="141"/>
      <c r="R160" s="142"/>
      <c r="S160" s="142"/>
      <c r="T160" s="142"/>
      <c r="U160" s="19"/>
      <c r="V160" s="142"/>
      <c r="W160" s="142"/>
      <c r="X160" s="335"/>
      <c r="Y160" s="142">
        <v>3</v>
      </c>
      <c r="Z160" s="142" t="s">
        <v>126</v>
      </c>
      <c r="AA160" s="142" t="s">
        <v>127</v>
      </c>
    </row>
    <row r="161" spans="1:27" s="143" customFormat="1" ht="100.5" customHeight="1">
      <c r="A161" s="126">
        <v>3</v>
      </c>
      <c r="B161" s="119" t="s">
        <v>595</v>
      </c>
      <c r="C161" s="19" t="s">
        <v>596</v>
      </c>
      <c r="D161" s="17" t="s">
        <v>138</v>
      </c>
      <c r="E161" s="17" t="s">
        <v>20</v>
      </c>
      <c r="F161" s="17" t="s">
        <v>20</v>
      </c>
      <c r="G161" s="17" t="s">
        <v>597</v>
      </c>
      <c r="H161" s="120">
        <v>3313000</v>
      </c>
      <c r="I161" s="105" t="s">
        <v>130</v>
      </c>
      <c r="J161" s="121" t="s">
        <v>598</v>
      </c>
      <c r="K161" s="17" t="s">
        <v>599</v>
      </c>
      <c r="L161" s="140">
        <v>3</v>
      </c>
      <c r="M161" s="334" t="s">
        <v>600</v>
      </c>
      <c r="N161" s="334"/>
      <c r="O161" s="17" t="s">
        <v>601</v>
      </c>
      <c r="P161" s="17"/>
      <c r="Q161" s="141"/>
      <c r="R161" s="19"/>
      <c r="S161" s="142"/>
      <c r="T161" s="142"/>
      <c r="U161" s="142"/>
      <c r="V161" s="142"/>
      <c r="W161" s="142"/>
      <c r="X161" s="142" t="s">
        <v>602</v>
      </c>
      <c r="Y161" s="142">
        <v>1</v>
      </c>
      <c r="Z161" s="142" t="s">
        <v>126</v>
      </c>
      <c r="AA161" s="142" t="s">
        <v>127</v>
      </c>
    </row>
    <row r="162" spans="1:27" s="1" customFormat="1" ht="228.75" customHeight="1">
      <c r="A162" s="126">
        <v>4</v>
      </c>
      <c r="B162" s="119" t="s">
        <v>603</v>
      </c>
      <c r="C162" s="19" t="s">
        <v>604</v>
      </c>
      <c r="D162" s="17" t="s">
        <v>138</v>
      </c>
      <c r="E162" s="17" t="s">
        <v>20</v>
      </c>
      <c r="F162" s="17" t="s">
        <v>20</v>
      </c>
      <c r="G162" s="8"/>
      <c r="H162" s="120">
        <v>2207000</v>
      </c>
      <c r="I162" s="105" t="s">
        <v>130</v>
      </c>
      <c r="J162" s="121" t="s">
        <v>605</v>
      </c>
      <c r="K162" s="17" t="s">
        <v>589</v>
      </c>
      <c r="L162" s="140">
        <v>4</v>
      </c>
      <c r="M162" s="336" t="s">
        <v>606</v>
      </c>
      <c r="N162" s="336"/>
      <c r="O162" s="17" t="s">
        <v>607</v>
      </c>
      <c r="P162" s="17"/>
      <c r="Q162" s="144"/>
      <c r="R162" s="19"/>
      <c r="S162" s="19"/>
      <c r="T162" s="19"/>
      <c r="U162" s="19"/>
      <c r="V162" s="19"/>
      <c r="W162" s="19"/>
      <c r="X162" s="142" t="s">
        <v>608</v>
      </c>
      <c r="Y162" s="142">
        <v>1</v>
      </c>
      <c r="Z162" s="142" t="s">
        <v>126</v>
      </c>
      <c r="AA162" s="142" t="s">
        <v>127</v>
      </c>
    </row>
    <row r="163" spans="1:27" s="1" customFormat="1" ht="228.75" customHeight="1">
      <c r="A163" s="126">
        <v>5</v>
      </c>
      <c r="B163" s="119" t="s">
        <v>609</v>
      </c>
      <c r="C163" s="19" t="s">
        <v>557</v>
      </c>
      <c r="D163" s="17" t="s">
        <v>138</v>
      </c>
      <c r="E163" s="17" t="s">
        <v>20</v>
      </c>
      <c r="F163" s="17" t="s">
        <v>20</v>
      </c>
      <c r="G163" s="8">
        <v>2001</v>
      </c>
      <c r="H163" s="120">
        <v>4139000</v>
      </c>
      <c r="I163" s="105" t="s">
        <v>130</v>
      </c>
      <c r="J163" s="121" t="s">
        <v>610</v>
      </c>
      <c r="K163" s="17" t="s">
        <v>69</v>
      </c>
      <c r="L163" s="140">
        <v>1</v>
      </c>
      <c r="M163" s="9" t="s">
        <v>611</v>
      </c>
      <c r="N163" s="9" t="s">
        <v>612</v>
      </c>
      <c r="O163" s="17" t="s">
        <v>613</v>
      </c>
      <c r="P163" s="17" t="s">
        <v>614</v>
      </c>
      <c r="Q163" s="144" t="s">
        <v>615</v>
      </c>
      <c r="R163" s="19"/>
      <c r="S163" s="19"/>
      <c r="T163" s="19"/>
      <c r="U163" s="19"/>
      <c r="V163" s="19"/>
      <c r="W163" s="19"/>
      <c r="X163" s="142">
        <v>1918.4</v>
      </c>
      <c r="Y163" s="142">
        <v>2</v>
      </c>
      <c r="Z163" s="142" t="s">
        <v>138</v>
      </c>
      <c r="AA163" s="142" t="s">
        <v>20</v>
      </c>
    </row>
    <row r="164" spans="1:27" s="25" customFormat="1" ht="18" customHeight="1">
      <c r="A164" s="318" t="s">
        <v>542</v>
      </c>
      <c r="B164" s="318"/>
      <c r="C164" s="318"/>
      <c r="D164" s="95"/>
      <c r="E164" s="95"/>
      <c r="F164" s="96"/>
      <c r="G164" s="17"/>
      <c r="H164" s="97">
        <f>SUM(H159:H163)</f>
        <v>15254000</v>
      </c>
      <c r="I164" s="98"/>
      <c r="J164" s="23"/>
      <c r="K164" s="23"/>
      <c r="L164" s="99"/>
      <c r="M164" s="23"/>
      <c r="N164" s="23"/>
      <c r="O164" s="23"/>
      <c r="P164" s="23"/>
      <c r="Q164" s="23"/>
      <c r="R164" s="23"/>
      <c r="S164" s="23"/>
      <c r="T164" s="23"/>
      <c r="U164" s="23"/>
      <c r="V164" s="23"/>
      <c r="W164" s="23"/>
      <c r="X164" s="23"/>
      <c r="Y164" s="23"/>
      <c r="Z164" s="23"/>
      <c r="AA164" s="23"/>
    </row>
    <row r="165" spans="1:27" s="25" customFormat="1" ht="12" customHeight="1">
      <c r="A165" s="327" t="s">
        <v>616</v>
      </c>
      <c r="B165" s="327"/>
      <c r="C165" s="327"/>
      <c r="D165" s="327"/>
      <c r="E165" s="327"/>
      <c r="F165" s="327"/>
      <c r="G165" s="327"/>
      <c r="H165" s="117"/>
      <c r="I165" s="118"/>
      <c r="J165" s="59"/>
      <c r="K165" s="59"/>
      <c r="L165" s="100"/>
      <c r="M165" s="327" t="s">
        <v>616</v>
      </c>
      <c r="N165" s="327"/>
      <c r="O165" s="327"/>
      <c r="P165" s="327"/>
      <c r="Q165" s="327"/>
      <c r="R165" s="327"/>
      <c r="S165" s="327"/>
      <c r="T165" s="327"/>
      <c r="U165" s="59"/>
      <c r="V165" s="59"/>
      <c r="W165" s="59"/>
      <c r="X165" s="59"/>
      <c r="Y165" s="59"/>
      <c r="Z165" s="59"/>
      <c r="AA165" s="59"/>
    </row>
    <row r="166" spans="1:27" s="1" customFormat="1" ht="51">
      <c r="A166" s="9">
        <v>1</v>
      </c>
      <c r="B166" s="119" t="s">
        <v>617</v>
      </c>
      <c r="C166" s="17" t="s">
        <v>618</v>
      </c>
      <c r="D166" s="17" t="s">
        <v>334</v>
      </c>
      <c r="E166" s="17" t="s">
        <v>28</v>
      </c>
      <c r="F166" s="17" t="s">
        <v>28</v>
      </c>
      <c r="G166" s="17">
        <v>1989</v>
      </c>
      <c r="H166" s="145">
        <v>4984000</v>
      </c>
      <c r="I166" s="146" t="s">
        <v>130</v>
      </c>
      <c r="J166" s="128" t="s">
        <v>619</v>
      </c>
      <c r="K166" s="17" t="s">
        <v>620</v>
      </c>
      <c r="L166" s="107">
        <v>1</v>
      </c>
      <c r="M166" s="147" t="s">
        <v>621</v>
      </c>
      <c r="N166" s="16" t="s">
        <v>622</v>
      </c>
      <c r="O166" s="130" t="s">
        <v>623</v>
      </c>
      <c r="P166" s="130"/>
      <c r="Q166" s="130"/>
      <c r="R166" s="130"/>
      <c r="S166" s="130"/>
      <c r="T166" s="130"/>
      <c r="U166" s="130"/>
      <c r="V166" s="130"/>
      <c r="W166" s="130"/>
      <c r="X166" s="131">
        <v>1491.6</v>
      </c>
      <c r="Y166" s="131" t="s">
        <v>624</v>
      </c>
      <c r="Z166" s="131" t="s">
        <v>138</v>
      </c>
      <c r="AA166" s="131" t="s">
        <v>138</v>
      </c>
    </row>
    <row r="167" spans="1:27" s="25" customFormat="1" ht="12" customHeight="1">
      <c r="A167" s="17"/>
      <c r="B167" s="318" t="s">
        <v>395</v>
      </c>
      <c r="C167" s="318"/>
      <c r="D167" s="95"/>
      <c r="E167" s="95"/>
      <c r="F167" s="96"/>
      <c r="G167" s="17"/>
      <c r="H167" s="97">
        <f>SUM(H166)</f>
        <v>4984000</v>
      </c>
      <c r="I167" s="98"/>
      <c r="J167" s="23"/>
      <c r="K167" s="23"/>
      <c r="L167" s="107"/>
      <c r="M167" s="23"/>
      <c r="N167" s="23"/>
      <c r="O167" s="23"/>
      <c r="P167" s="23"/>
      <c r="Q167" s="23"/>
      <c r="R167" s="23"/>
      <c r="S167" s="23"/>
      <c r="T167" s="23"/>
      <c r="U167" s="23"/>
      <c r="V167" s="23"/>
      <c r="W167" s="23"/>
      <c r="X167" s="23"/>
      <c r="Y167" s="23"/>
      <c r="Z167" s="23"/>
      <c r="AA167" s="23"/>
    </row>
    <row r="168" spans="1:27" s="25" customFormat="1" ht="12.75" customHeight="1">
      <c r="A168" s="327" t="s">
        <v>625</v>
      </c>
      <c r="B168" s="327"/>
      <c r="C168" s="327"/>
      <c r="D168" s="327"/>
      <c r="E168" s="327"/>
      <c r="F168" s="327"/>
      <c r="G168" s="327"/>
      <c r="H168" s="117"/>
      <c r="I168" s="118"/>
      <c r="J168" s="59"/>
      <c r="K168" s="59"/>
      <c r="L168" s="100"/>
      <c r="M168" s="327" t="s">
        <v>625</v>
      </c>
      <c r="N168" s="327"/>
      <c r="O168" s="327"/>
      <c r="P168" s="327"/>
      <c r="Q168" s="327"/>
      <c r="R168" s="327"/>
      <c r="S168" s="327"/>
      <c r="T168" s="327"/>
      <c r="U168" s="59"/>
      <c r="V168" s="59"/>
      <c r="W168" s="59"/>
      <c r="X168" s="59"/>
      <c r="Y168" s="59"/>
      <c r="Z168" s="59"/>
      <c r="AA168" s="59"/>
    </row>
    <row r="169" spans="1:27" s="1" customFormat="1" ht="89.25">
      <c r="A169" s="148">
        <v>1</v>
      </c>
      <c r="B169" s="119" t="s">
        <v>626</v>
      </c>
      <c r="C169" s="17" t="s">
        <v>627</v>
      </c>
      <c r="D169" s="17" t="s">
        <v>138</v>
      </c>
      <c r="E169" s="17" t="s">
        <v>20</v>
      </c>
      <c r="F169" s="17" t="s">
        <v>20</v>
      </c>
      <c r="G169" s="17">
        <v>1900</v>
      </c>
      <c r="H169" s="120">
        <v>1695000</v>
      </c>
      <c r="I169" s="105" t="s">
        <v>130</v>
      </c>
      <c r="J169" s="128" t="s">
        <v>628</v>
      </c>
      <c r="K169" s="17" t="s">
        <v>629</v>
      </c>
      <c r="L169" s="129">
        <v>1</v>
      </c>
      <c r="M169" s="130" t="s">
        <v>630</v>
      </c>
      <c r="N169" s="130" t="s">
        <v>631</v>
      </c>
      <c r="O169" s="130" t="s">
        <v>632</v>
      </c>
      <c r="P169" s="130"/>
      <c r="Q169" s="130" t="s">
        <v>633</v>
      </c>
      <c r="R169" s="130" t="s">
        <v>525</v>
      </c>
      <c r="S169" s="130" t="s">
        <v>525</v>
      </c>
      <c r="T169" s="130" t="s">
        <v>315</v>
      </c>
      <c r="U169" s="130" t="s">
        <v>525</v>
      </c>
      <c r="V169" s="130" t="s">
        <v>27</v>
      </c>
      <c r="W169" s="130" t="s">
        <v>315</v>
      </c>
      <c r="X169" s="131">
        <v>507.4</v>
      </c>
      <c r="Y169" s="131">
        <v>2</v>
      </c>
      <c r="Z169" s="131" t="s">
        <v>138</v>
      </c>
      <c r="AA169" s="131" t="s">
        <v>20</v>
      </c>
    </row>
    <row r="170" spans="1:27" s="1" customFormat="1" ht="14.25">
      <c r="A170" s="148">
        <v>2</v>
      </c>
      <c r="B170" s="119" t="s">
        <v>587</v>
      </c>
      <c r="C170" s="17" t="s">
        <v>627</v>
      </c>
      <c r="D170" s="17" t="s">
        <v>138</v>
      </c>
      <c r="E170" s="17" t="s">
        <v>20</v>
      </c>
      <c r="F170" s="17" t="s">
        <v>20</v>
      </c>
      <c r="G170" s="17">
        <v>1825</v>
      </c>
      <c r="H170" s="120">
        <v>606000</v>
      </c>
      <c r="I170" s="105" t="s">
        <v>130</v>
      </c>
      <c r="J170" s="121" t="s">
        <v>634</v>
      </c>
      <c r="K170" s="17" t="s">
        <v>635</v>
      </c>
      <c r="L170" s="129"/>
      <c r="M170" s="17" t="s">
        <v>471</v>
      </c>
      <c r="N170" s="17" t="s">
        <v>631</v>
      </c>
      <c r="O170" s="17" t="s">
        <v>552</v>
      </c>
      <c r="P170" s="17"/>
      <c r="Q170" s="17"/>
      <c r="R170" s="17" t="s">
        <v>636</v>
      </c>
      <c r="S170" s="17" t="s">
        <v>229</v>
      </c>
      <c r="T170" s="17" t="s">
        <v>229</v>
      </c>
      <c r="U170" s="17" t="s">
        <v>525</v>
      </c>
      <c r="V170" s="17" t="s">
        <v>27</v>
      </c>
      <c r="W170" s="17" t="s">
        <v>315</v>
      </c>
      <c r="X170" s="23">
        <v>181.45</v>
      </c>
      <c r="Y170" s="23">
        <v>1</v>
      </c>
      <c r="Z170" s="23" t="s">
        <v>138</v>
      </c>
      <c r="AA170" s="23" t="s">
        <v>20</v>
      </c>
    </row>
    <row r="171" spans="1:27" s="25" customFormat="1" ht="12.75" customHeight="1">
      <c r="A171" s="17"/>
      <c r="B171" s="318" t="s">
        <v>395</v>
      </c>
      <c r="C171" s="318"/>
      <c r="D171" s="95"/>
      <c r="E171" s="95"/>
      <c r="F171" s="96"/>
      <c r="G171" s="17"/>
      <c r="H171" s="97">
        <f>SUM(H169:H170)</f>
        <v>2301000</v>
      </c>
      <c r="I171" s="98"/>
      <c r="J171" s="23"/>
      <c r="K171" s="23"/>
      <c r="L171" s="107"/>
      <c r="M171" s="23"/>
      <c r="N171" s="23"/>
      <c r="O171" s="23"/>
      <c r="P171" s="23"/>
      <c r="Q171" s="23"/>
      <c r="R171" s="23"/>
      <c r="S171" s="23"/>
      <c r="T171" s="23"/>
      <c r="U171" s="23"/>
      <c r="V171" s="23"/>
      <c r="W171" s="23"/>
      <c r="X171" s="23"/>
      <c r="Y171" s="23"/>
      <c r="Z171" s="23"/>
      <c r="AA171" s="23"/>
    </row>
    <row r="172" spans="1:27" s="25" customFormat="1" ht="18" customHeight="1">
      <c r="A172" s="337" t="s">
        <v>637</v>
      </c>
      <c r="B172" s="337"/>
      <c r="C172" s="337"/>
      <c r="D172" s="337"/>
      <c r="E172" s="337"/>
      <c r="F172" s="337"/>
      <c r="G172" s="149"/>
      <c r="H172" s="150"/>
      <c r="I172" s="151"/>
      <c r="J172" s="152"/>
      <c r="K172" s="152"/>
      <c r="L172" s="153"/>
      <c r="M172" s="152"/>
      <c r="N172" s="152"/>
      <c r="O172" s="152"/>
      <c r="P172" s="152"/>
      <c r="Q172" s="152"/>
      <c r="R172" s="152"/>
      <c r="S172" s="152"/>
      <c r="T172" s="152"/>
      <c r="U172" s="152"/>
      <c r="V172" s="152"/>
      <c r="W172" s="152"/>
      <c r="X172" s="152"/>
      <c r="Y172" s="152"/>
      <c r="Z172" s="152"/>
      <c r="AA172" s="152"/>
    </row>
    <row r="173" spans="1:27" s="160" customFormat="1" ht="18" customHeight="1" hidden="1">
      <c r="A173" s="154"/>
      <c r="B173" s="155"/>
      <c r="C173" s="154"/>
      <c r="D173" s="156"/>
      <c r="E173" s="156"/>
      <c r="F173" s="157"/>
      <c r="G173" s="158"/>
      <c r="H173" s="38"/>
      <c r="I173" s="39"/>
      <c r="J173" s="159"/>
      <c r="K173" s="159"/>
      <c r="L173" s="154"/>
      <c r="M173" s="159"/>
      <c r="N173" s="159"/>
      <c r="O173" s="159"/>
      <c r="P173" s="159"/>
      <c r="Q173" s="159"/>
      <c r="R173" s="159"/>
      <c r="S173" s="159"/>
      <c r="T173" s="159"/>
      <c r="U173" s="159"/>
      <c r="V173" s="159"/>
      <c r="W173" s="159"/>
      <c r="X173" s="159"/>
      <c r="Y173" s="159"/>
      <c r="Z173" s="159"/>
      <c r="AA173" s="159"/>
    </row>
    <row r="174" spans="1:27" s="160" customFormat="1" ht="18" customHeight="1" hidden="1">
      <c r="A174" s="154"/>
      <c r="B174" s="155"/>
      <c r="C174" s="154"/>
      <c r="D174" s="156"/>
      <c r="E174" s="156"/>
      <c r="F174" s="157"/>
      <c r="G174" s="158"/>
      <c r="H174" s="38"/>
      <c r="I174" s="39"/>
      <c r="J174" s="159"/>
      <c r="K174" s="159"/>
      <c r="L174" s="154"/>
      <c r="M174" s="159"/>
      <c r="N174" s="159"/>
      <c r="O174" s="159"/>
      <c r="P174" s="159"/>
      <c r="Q174" s="159"/>
      <c r="R174" s="159"/>
      <c r="S174" s="159"/>
      <c r="T174" s="159"/>
      <c r="U174" s="159"/>
      <c r="V174" s="159"/>
      <c r="W174" s="159"/>
      <c r="X174" s="159"/>
      <c r="Y174" s="159"/>
      <c r="Z174" s="159"/>
      <c r="AA174" s="159"/>
    </row>
    <row r="175" spans="1:27" s="160" customFormat="1" ht="18" customHeight="1">
      <c r="A175" s="154"/>
      <c r="B175" s="155"/>
      <c r="C175" s="154"/>
      <c r="D175" s="156"/>
      <c r="E175" s="156"/>
      <c r="F175" s="157"/>
      <c r="G175" s="158"/>
      <c r="H175" s="38"/>
      <c r="I175" s="39"/>
      <c r="J175" s="159"/>
      <c r="K175" s="159"/>
      <c r="L175" s="154"/>
      <c r="M175" s="159"/>
      <c r="N175" s="159"/>
      <c r="O175" s="159"/>
      <c r="P175" s="159"/>
      <c r="Q175" s="159"/>
      <c r="R175" s="159"/>
      <c r="S175" s="159"/>
      <c r="T175" s="159"/>
      <c r="U175" s="159"/>
      <c r="V175" s="159"/>
      <c r="W175" s="159"/>
      <c r="X175" s="159"/>
      <c r="Y175" s="159"/>
      <c r="Z175" s="159"/>
      <c r="AA175" s="159"/>
    </row>
    <row r="176" spans="1:12" s="25" customFormat="1" ht="12.75">
      <c r="A176" s="1"/>
      <c r="B176" s="44"/>
      <c r="F176" s="338" t="s">
        <v>638</v>
      </c>
      <c r="G176" s="338"/>
      <c r="H176" s="161">
        <f>SUM(H77,H113,H138,H143,H149,H153,H157,H164,H167,H171)</f>
        <v>106002675.17</v>
      </c>
      <c r="I176" s="162"/>
      <c r="J176" s="1"/>
      <c r="L176" s="1"/>
    </row>
    <row r="184" ht="21.75" customHeight="1"/>
  </sheetData>
  <sheetProtection selectLockedCells="1" selectUnlockedCells="1"/>
  <mergeCells count="59">
    <mergeCell ref="A168:G168"/>
    <mergeCell ref="M168:T168"/>
    <mergeCell ref="B171:C171"/>
    <mergeCell ref="A172:F172"/>
    <mergeCell ref="F176:G176"/>
    <mergeCell ref="M161:N161"/>
    <mergeCell ref="M162:N162"/>
    <mergeCell ref="A164:C164"/>
    <mergeCell ref="A165:G165"/>
    <mergeCell ref="M165:T165"/>
    <mergeCell ref="B167:C167"/>
    <mergeCell ref="A158:G158"/>
    <mergeCell ref="M158:T158"/>
    <mergeCell ref="H159:H160"/>
    <mergeCell ref="I159:I160"/>
    <mergeCell ref="M159:N160"/>
    <mergeCell ref="X159:X160"/>
    <mergeCell ref="A150:G150"/>
    <mergeCell ref="M150:T150"/>
    <mergeCell ref="A153:C153"/>
    <mergeCell ref="A154:G154"/>
    <mergeCell ref="M154:T154"/>
    <mergeCell ref="B157:C157"/>
    <mergeCell ref="A139:G139"/>
    <mergeCell ref="M139:T139"/>
    <mergeCell ref="A143:C143"/>
    <mergeCell ref="A144:G144"/>
    <mergeCell ref="M144:T144"/>
    <mergeCell ref="A149:C149"/>
    <mergeCell ref="A78:K78"/>
    <mergeCell ref="M78:T78"/>
    <mergeCell ref="A113:C113"/>
    <mergeCell ref="A114:G114"/>
    <mergeCell ref="M114:T114"/>
    <mergeCell ref="B138:C138"/>
    <mergeCell ref="Z4:Z5"/>
    <mergeCell ref="AA4:AA5"/>
    <mergeCell ref="A6:F6"/>
    <mergeCell ref="M6:R6"/>
    <mergeCell ref="M74:O74"/>
    <mergeCell ref="A77:C77"/>
    <mergeCell ref="M4:O4"/>
    <mergeCell ref="P4:P5"/>
    <mergeCell ref="Q4:Q5"/>
    <mergeCell ref="R4:W4"/>
    <mergeCell ref="X4:X5"/>
    <mergeCell ref="Y4:Y5"/>
    <mergeCell ref="G4:G5"/>
    <mergeCell ref="H4:H5"/>
    <mergeCell ref="I4:I5"/>
    <mergeCell ref="J4:J5"/>
    <mergeCell ref="K4:K5"/>
    <mergeCell ref="L4:L5"/>
    <mergeCell ref="A4:A5"/>
    <mergeCell ref="B4:B5"/>
    <mergeCell ref="C4:C5"/>
    <mergeCell ref="D4:D5"/>
    <mergeCell ref="E4:E5"/>
    <mergeCell ref="F4:F5"/>
  </mergeCells>
  <printOptions/>
  <pageMargins left="0.7875" right="0.7875" top="0.9840277777777777" bottom="0.9840277777777777" header="0.5118055555555555" footer="0.5118055555555555"/>
  <pageSetup horizontalDpi="300" verticalDpi="300" orientation="portrait" paperSize="9" scale="31" r:id="rId1"/>
  <headerFooter alignWithMargins="0">
    <oddFooter>&amp;CStrona &amp;P z &amp;N</oddFooter>
  </headerFooter>
  <rowBreaks count="2" manualBreakCount="2">
    <brk id="56" max="255" man="1"/>
    <brk id="77"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390"/>
  <sheetViews>
    <sheetView view="pageBreakPreview" zoomScaleNormal="110" zoomScaleSheetLayoutView="100" zoomScalePageLayoutView="0" workbookViewId="0" topLeftCell="A378">
      <selection activeCell="D319" sqref="D319"/>
    </sheetView>
  </sheetViews>
  <sheetFormatPr defaultColWidth="9.140625" defaultRowHeight="12.75"/>
  <cols>
    <col min="1" max="1" width="5.57421875" style="33" customWidth="1"/>
    <col min="2" max="2" width="47.57421875" style="163" customWidth="1"/>
    <col min="3" max="3" width="15.421875" style="35" customWidth="1"/>
    <col min="4" max="4" width="18.421875" style="164" customWidth="1"/>
    <col min="5" max="5" width="17.57421875" style="33" customWidth="1"/>
    <col min="6" max="8" width="9.140625" style="33" customWidth="1"/>
    <col min="9" max="9" width="16.7109375" style="33" customWidth="1"/>
    <col min="10" max="16384" width="9.140625" style="33" customWidth="1"/>
  </cols>
  <sheetData>
    <row r="1" spans="1:4" s="1" customFormat="1" ht="12.75">
      <c r="A1" s="3" t="s">
        <v>639</v>
      </c>
      <c r="B1" s="165"/>
      <c r="C1" s="2"/>
      <c r="D1" s="166"/>
    </row>
    <row r="2" spans="2:4" s="1" customFormat="1" ht="12.75">
      <c r="B2" s="165"/>
      <c r="C2" s="2"/>
      <c r="D2" s="167"/>
    </row>
    <row r="3" spans="1:4" s="1" customFormat="1" ht="12.75" customHeight="1">
      <c r="A3" s="339" t="s">
        <v>640</v>
      </c>
      <c r="B3" s="339"/>
      <c r="C3" s="339"/>
      <c r="D3" s="339"/>
    </row>
    <row r="4" spans="1:4" s="1" customFormat="1" ht="25.5">
      <c r="A4" s="51" t="s">
        <v>641</v>
      </c>
      <c r="B4" s="51" t="s">
        <v>642</v>
      </c>
      <c r="C4" s="51" t="s">
        <v>643</v>
      </c>
      <c r="D4" s="53" t="s">
        <v>644</v>
      </c>
    </row>
    <row r="5" spans="1:4" s="1" customFormat="1" ht="12.75" customHeight="1">
      <c r="A5" s="327" t="s">
        <v>124</v>
      </c>
      <c r="B5" s="327"/>
      <c r="C5" s="327"/>
      <c r="D5" s="327"/>
    </row>
    <row r="6" spans="1:4" s="25" customFormat="1" ht="12.75">
      <c r="A6" s="9">
        <v>1</v>
      </c>
      <c r="B6" s="130" t="s">
        <v>645</v>
      </c>
      <c r="C6" s="168">
        <v>2014</v>
      </c>
      <c r="D6" s="169">
        <v>2200</v>
      </c>
    </row>
    <row r="7" spans="1:4" s="25" customFormat="1" ht="12.75">
      <c r="A7" s="9">
        <v>2</v>
      </c>
      <c r="B7" s="130" t="s">
        <v>646</v>
      </c>
      <c r="C7" s="168">
        <v>2014</v>
      </c>
      <c r="D7" s="169">
        <v>800</v>
      </c>
    </row>
    <row r="8" spans="1:4" s="25" customFormat="1" ht="12.75">
      <c r="A8" s="9">
        <v>3</v>
      </c>
      <c r="B8" s="130" t="s">
        <v>647</v>
      </c>
      <c r="C8" s="168">
        <v>2014</v>
      </c>
      <c r="D8" s="169">
        <v>1385</v>
      </c>
    </row>
    <row r="9" spans="1:4" s="25" customFormat="1" ht="12.75">
      <c r="A9" s="9">
        <v>4</v>
      </c>
      <c r="B9" s="130" t="s">
        <v>648</v>
      </c>
      <c r="C9" s="168">
        <v>2014</v>
      </c>
      <c r="D9" s="169">
        <v>500</v>
      </c>
    </row>
    <row r="10" spans="1:4" s="25" customFormat="1" ht="12.75">
      <c r="A10" s="9">
        <v>5</v>
      </c>
      <c r="B10" s="130" t="s">
        <v>645</v>
      </c>
      <c r="C10" s="168">
        <v>2014</v>
      </c>
      <c r="D10" s="169">
        <v>1800</v>
      </c>
    </row>
    <row r="11" spans="1:4" s="25" customFormat="1" ht="12.75">
      <c r="A11" s="9">
        <v>6</v>
      </c>
      <c r="B11" s="130" t="s">
        <v>646</v>
      </c>
      <c r="C11" s="168">
        <v>2014</v>
      </c>
      <c r="D11" s="169">
        <v>2200</v>
      </c>
    </row>
    <row r="12" spans="1:4" s="25" customFormat="1" ht="12.75">
      <c r="A12" s="9">
        <v>7</v>
      </c>
      <c r="B12" s="130" t="s">
        <v>649</v>
      </c>
      <c r="C12" s="168">
        <v>2014</v>
      </c>
      <c r="D12" s="169">
        <v>1975</v>
      </c>
    </row>
    <row r="13" spans="1:4" s="25" customFormat="1" ht="12.75">
      <c r="A13" s="9">
        <v>8</v>
      </c>
      <c r="B13" s="130" t="s">
        <v>650</v>
      </c>
      <c r="C13" s="168">
        <v>2014</v>
      </c>
      <c r="D13" s="169">
        <v>700</v>
      </c>
    </row>
    <row r="14" spans="1:4" s="25" customFormat="1" ht="12.75">
      <c r="A14" s="9">
        <v>9</v>
      </c>
      <c r="B14" s="130" t="s">
        <v>651</v>
      </c>
      <c r="C14" s="168">
        <v>2014</v>
      </c>
      <c r="D14" s="169">
        <v>2600</v>
      </c>
    </row>
    <row r="15" spans="1:4" s="25" customFormat="1" ht="12.75">
      <c r="A15" s="9">
        <v>10</v>
      </c>
      <c r="B15" s="130" t="s">
        <v>652</v>
      </c>
      <c r="C15" s="168">
        <v>2014</v>
      </c>
      <c r="D15" s="169">
        <v>2259</v>
      </c>
    </row>
    <row r="16" spans="1:4" s="25" customFormat="1" ht="12.75">
      <c r="A16" s="9">
        <v>11</v>
      </c>
      <c r="B16" s="130" t="s">
        <v>652</v>
      </c>
      <c r="C16" s="168">
        <v>2014</v>
      </c>
      <c r="D16" s="169">
        <v>2259</v>
      </c>
    </row>
    <row r="17" spans="1:4" s="25" customFormat="1" ht="12.75">
      <c r="A17" s="9">
        <v>12</v>
      </c>
      <c r="B17" s="130" t="s">
        <v>646</v>
      </c>
      <c r="C17" s="168">
        <v>2014</v>
      </c>
      <c r="D17" s="169">
        <v>1999</v>
      </c>
    </row>
    <row r="18" spans="1:4" s="25" customFormat="1" ht="12.75">
      <c r="A18" s="9">
        <v>13</v>
      </c>
      <c r="B18" s="130" t="s">
        <v>646</v>
      </c>
      <c r="C18" s="168">
        <v>2014</v>
      </c>
      <c r="D18" s="169">
        <v>1999</v>
      </c>
    </row>
    <row r="19" spans="1:4" s="25" customFormat="1" ht="12.75">
      <c r="A19" s="9">
        <v>14</v>
      </c>
      <c r="B19" s="130" t="s">
        <v>646</v>
      </c>
      <c r="C19" s="168">
        <v>2014</v>
      </c>
      <c r="D19" s="169">
        <v>1999</v>
      </c>
    </row>
    <row r="20" spans="1:4" s="25" customFormat="1" ht="12.75">
      <c r="A20" s="9">
        <v>15</v>
      </c>
      <c r="B20" s="130" t="s">
        <v>653</v>
      </c>
      <c r="C20" s="168">
        <v>2014</v>
      </c>
      <c r="D20" s="169">
        <v>1900</v>
      </c>
    </row>
    <row r="21" spans="1:4" s="25" customFormat="1" ht="12.75">
      <c r="A21" s="9">
        <v>16</v>
      </c>
      <c r="B21" s="130" t="s">
        <v>654</v>
      </c>
      <c r="C21" s="168">
        <v>2014</v>
      </c>
      <c r="D21" s="169">
        <v>1440</v>
      </c>
    </row>
    <row r="22" spans="1:4" s="25" customFormat="1" ht="12.75">
      <c r="A22" s="9">
        <v>17</v>
      </c>
      <c r="B22" s="130" t="s">
        <v>655</v>
      </c>
      <c r="C22" s="168">
        <v>2014</v>
      </c>
      <c r="D22" s="169">
        <v>2350</v>
      </c>
    </row>
    <row r="23" spans="1:4" s="25" customFormat="1" ht="12.75">
      <c r="A23" s="9">
        <v>18</v>
      </c>
      <c r="B23" s="130" t="s">
        <v>656</v>
      </c>
      <c r="C23" s="168">
        <v>2014</v>
      </c>
      <c r="D23" s="169">
        <v>930</v>
      </c>
    </row>
    <row r="24" spans="1:4" s="25" customFormat="1" ht="12.75">
      <c r="A24" s="9">
        <v>19</v>
      </c>
      <c r="B24" s="130" t="s">
        <v>657</v>
      </c>
      <c r="C24" s="168">
        <v>2015</v>
      </c>
      <c r="D24" s="169">
        <v>609.99</v>
      </c>
    </row>
    <row r="25" spans="1:4" s="25" customFormat="1" ht="12.75">
      <c r="A25" s="9">
        <v>20</v>
      </c>
      <c r="B25" s="130" t="s">
        <v>658</v>
      </c>
      <c r="C25" s="168">
        <v>2015</v>
      </c>
      <c r="D25" s="169">
        <v>3200</v>
      </c>
    </row>
    <row r="26" spans="1:4" s="25" customFormat="1" ht="12.75">
      <c r="A26" s="9">
        <v>21</v>
      </c>
      <c r="B26" s="130" t="s">
        <v>659</v>
      </c>
      <c r="C26" s="168">
        <v>2015</v>
      </c>
      <c r="D26" s="169">
        <v>850</v>
      </c>
    </row>
    <row r="27" spans="1:4" s="25" customFormat="1" ht="12.75">
      <c r="A27" s="9">
        <v>22</v>
      </c>
      <c r="B27" s="130" t="s">
        <v>660</v>
      </c>
      <c r="C27" s="168">
        <v>2015</v>
      </c>
      <c r="D27" s="169">
        <v>550</v>
      </c>
    </row>
    <row r="28" spans="1:4" s="25" customFormat="1" ht="12.75">
      <c r="A28" s="9">
        <v>23</v>
      </c>
      <c r="B28" s="130" t="s">
        <v>661</v>
      </c>
      <c r="C28" s="168">
        <v>2015</v>
      </c>
      <c r="D28" s="169">
        <v>700</v>
      </c>
    </row>
    <row r="29" spans="1:4" s="25" customFormat="1" ht="12.75">
      <c r="A29" s="9">
        <v>24</v>
      </c>
      <c r="B29" s="130" t="s">
        <v>662</v>
      </c>
      <c r="C29" s="168">
        <v>2015</v>
      </c>
      <c r="D29" s="169">
        <v>3750</v>
      </c>
    </row>
    <row r="30" spans="1:4" s="25" customFormat="1" ht="12.75">
      <c r="A30" s="9">
        <v>25</v>
      </c>
      <c r="B30" s="130" t="s">
        <v>662</v>
      </c>
      <c r="C30" s="168">
        <v>2015</v>
      </c>
      <c r="D30" s="169">
        <v>3750</v>
      </c>
    </row>
    <row r="31" spans="1:4" s="25" customFormat="1" ht="12.75">
      <c r="A31" s="9">
        <v>26</v>
      </c>
      <c r="B31" s="130" t="s">
        <v>663</v>
      </c>
      <c r="C31" s="168">
        <v>2015</v>
      </c>
      <c r="D31" s="169">
        <v>3500</v>
      </c>
    </row>
    <row r="32" spans="1:4" s="25" customFormat="1" ht="12.75">
      <c r="A32" s="9">
        <v>27</v>
      </c>
      <c r="B32" s="130" t="s">
        <v>664</v>
      </c>
      <c r="C32" s="168">
        <v>2015</v>
      </c>
      <c r="D32" s="169">
        <v>930</v>
      </c>
    </row>
    <row r="33" spans="1:4" s="25" customFormat="1" ht="12.75">
      <c r="A33" s="9">
        <v>28</v>
      </c>
      <c r="B33" s="130" t="s">
        <v>665</v>
      </c>
      <c r="C33" s="168">
        <v>2015</v>
      </c>
      <c r="D33" s="169">
        <v>1000</v>
      </c>
    </row>
    <row r="34" spans="1:4" s="25" customFormat="1" ht="12.75">
      <c r="A34" s="9">
        <v>29</v>
      </c>
      <c r="B34" s="130" t="s">
        <v>666</v>
      </c>
      <c r="C34" s="168">
        <v>2015</v>
      </c>
      <c r="D34" s="169">
        <v>2500</v>
      </c>
    </row>
    <row r="35" spans="1:4" s="25" customFormat="1" ht="12.75">
      <c r="A35" s="9">
        <v>30</v>
      </c>
      <c r="B35" s="130" t="s">
        <v>667</v>
      </c>
      <c r="C35" s="168">
        <v>2015</v>
      </c>
      <c r="D35" s="169">
        <v>360</v>
      </c>
    </row>
    <row r="36" spans="1:4" s="25" customFormat="1" ht="12.75">
      <c r="A36" s="9">
        <v>31</v>
      </c>
      <c r="B36" s="130" t="s">
        <v>668</v>
      </c>
      <c r="C36" s="168">
        <v>2015</v>
      </c>
      <c r="D36" s="169">
        <v>240</v>
      </c>
    </row>
    <row r="37" spans="1:4" s="25" customFormat="1" ht="12.75">
      <c r="A37" s="9">
        <v>32</v>
      </c>
      <c r="B37" s="130" t="s">
        <v>669</v>
      </c>
      <c r="C37" s="168">
        <v>2015</v>
      </c>
      <c r="D37" s="169">
        <v>480</v>
      </c>
    </row>
    <row r="38" spans="1:4" s="25" customFormat="1" ht="12.75">
      <c r="A38" s="9">
        <v>33</v>
      </c>
      <c r="B38" s="130" t="s">
        <v>670</v>
      </c>
      <c r="C38" s="168">
        <v>2015</v>
      </c>
      <c r="D38" s="169">
        <v>220</v>
      </c>
    </row>
    <row r="39" spans="1:4" s="25" customFormat="1" ht="12.75">
      <c r="A39" s="9">
        <v>34</v>
      </c>
      <c r="B39" s="130" t="s">
        <v>671</v>
      </c>
      <c r="C39" s="168">
        <v>2015</v>
      </c>
      <c r="D39" s="169">
        <v>18288.56</v>
      </c>
    </row>
    <row r="40" spans="1:4" s="25" customFormat="1" ht="12.75">
      <c r="A40" s="9">
        <v>35</v>
      </c>
      <c r="B40" s="130" t="s">
        <v>672</v>
      </c>
      <c r="C40" s="168">
        <v>2015</v>
      </c>
      <c r="D40" s="169">
        <v>2237.79</v>
      </c>
    </row>
    <row r="41" spans="1:4" s="25" customFormat="1" ht="12.75">
      <c r="A41" s="9">
        <v>36</v>
      </c>
      <c r="B41" s="130" t="s">
        <v>673</v>
      </c>
      <c r="C41" s="168">
        <v>2015</v>
      </c>
      <c r="D41" s="169">
        <v>925.98</v>
      </c>
    </row>
    <row r="42" spans="1:4" s="25" customFormat="1" ht="12.75">
      <c r="A42" s="9">
        <v>37</v>
      </c>
      <c r="B42" s="130" t="s">
        <v>674</v>
      </c>
      <c r="C42" s="168">
        <v>2015</v>
      </c>
      <c r="D42" s="169">
        <v>1279.66</v>
      </c>
    </row>
    <row r="43" spans="1:4" s="25" customFormat="1" ht="12.75">
      <c r="A43" s="9">
        <v>38</v>
      </c>
      <c r="B43" s="130" t="s">
        <v>675</v>
      </c>
      <c r="C43" s="168">
        <v>2015</v>
      </c>
      <c r="D43" s="169">
        <v>4087</v>
      </c>
    </row>
    <row r="44" spans="1:4" s="25" customFormat="1" ht="12.75">
      <c r="A44" s="9">
        <v>39</v>
      </c>
      <c r="B44" s="130" t="s">
        <v>676</v>
      </c>
      <c r="C44" s="168">
        <v>2015</v>
      </c>
      <c r="D44" s="169">
        <v>707.6</v>
      </c>
    </row>
    <row r="45" spans="1:4" s="25" customFormat="1" ht="12.75">
      <c r="A45" s="9">
        <v>40</v>
      </c>
      <c r="B45" s="130" t="s">
        <v>677</v>
      </c>
      <c r="C45" s="168">
        <v>2015</v>
      </c>
      <c r="D45" s="169">
        <v>141.47</v>
      </c>
    </row>
    <row r="46" spans="1:4" s="25" customFormat="1" ht="12.75">
      <c r="A46" s="9">
        <v>41</v>
      </c>
      <c r="B46" s="130" t="s">
        <v>678</v>
      </c>
      <c r="C46" s="168">
        <v>2015</v>
      </c>
      <c r="D46" s="169">
        <v>183</v>
      </c>
    </row>
    <row r="47" spans="1:4" s="25" customFormat="1" ht="12.75">
      <c r="A47" s="9">
        <v>42</v>
      </c>
      <c r="B47" s="130" t="s">
        <v>679</v>
      </c>
      <c r="C47" s="168">
        <v>2015</v>
      </c>
      <c r="D47" s="169">
        <v>2385.69</v>
      </c>
    </row>
    <row r="48" spans="1:4" s="25" customFormat="1" ht="12.75">
      <c r="A48" s="9">
        <v>43</v>
      </c>
      <c r="B48" s="130" t="s">
        <v>680</v>
      </c>
      <c r="C48" s="168">
        <v>2015</v>
      </c>
      <c r="D48" s="169">
        <v>305</v>
      </c>
    </row>
    <row r="49" spans="1:4" s="25" customFormat="1" ht="12.75">
      <c r="A49" s="9">
        <v>44</v>
      </c>
      <c r="B49" s="130" t="s">
        <v>681</v>
      </c>
      <c r="C49" s="168">
        <v>2016</v>
      </c>
      <c r="D49" s="169">
        <v>2029.5</v>
      </c>
    </row>
    <row r="50" spans="1:4" s="25" customFormat="1" ht="12.75">
      <c r="A50" s="9">
        <v>45</v>
      </c>
      <c r="B50" s="130" t="s">
        <v>681</v>
      </c>
      <c r="C50" s="168">
        <v>2016</v>
      </c>
      <c r="D50" s="169">
        <v>2029.5</v>
      </c>
    </row>
    <row r="51" spans="1:4" s="25" customFormat="1" ht="12.75">
      <c r="A51" s="9">
        <v>46</v>
      </c>
      <c r="B51" s="130" t="s">
        <v>682</v>
      </c>
      <c r="C51" s="168">
        <v>2016</v>
      </c>
      <c r="D51" s="169">
        <v>2400</v>
      </c>
    </row>
    <row r="52" spans="1:4" s="25" customFormat="1" ht="12.75">
      <c r="A52" s="9">
        <v>47</v>
      </c>
      <c r="B52" s="130" t="s">
        <v>683</v>
      </c>
      <c r="C52" s="168">
        <v>2016</v>
      </c>
      <c r="D52" s="169">
        <v>1972.86</v>
      </c>
    </row>
    <row r="53" spans="1:4" s="25" customFormat="1" ht="12.75">
      <c r="A53" s="9">
        <v>48</v>
      </c>
      <c r="B53" s="130" t="s">
        <v>684</v>
      </c>
      <c r="C53" s="168">
        <v>2016</v>
      </c>
      <c r="D53" s="169">
        <v>450</v>
      </c>
    </row>
    <row r="54" spans="1:4" s="25" customFormat="1" ht="12.75">
      <c r="A54" s="9">
        <v>49</v>
      </c>
      <c r="B54" s="130" t="s">
        <v>684</v>
      </c>
      <c r="C54" s="168">
        <v>2016</v>
      </c>
      <c r="D54" s="169">
        <v>450</v>
      </c>
    </row>
    <row r="55" spans="1:4" s="25" customFormat="1" ht="12.75">
      <c r="A55" s="9">
        <v>50</v>
      </c>
      <c r="B55" s="130" t="s">
        <v>684</v>
      </c>
      <c r="C55" s="168">
        <v>2016</v>
      </c>
      <c r="D55" s="169">
        <v>450</v>
      </c>
    </row>
    <row r="56" spans="1:4" s="25" customFormat="1" ht="12.75">
      <c r="A56" s="9">
        <v>51</v>
      </c>
      <c r="B56" s="130" t="s">
        <v>685</v>
      </c>
      <c r="C56" s="168">
        <v>2016</v>
      </c>
      <c r="D56" s="169">
        <v>2400</v>
      </c>
    </row>
    <row r="57" spans="1:4" s="25" customFormat="1" ht="12.75">
      <c r="A57" s="9">
        <v>52</v>
      </c>
      <c r="B57" s="130" t="s">
        <v>685</v>
      </c>
      <c r="C57" s="168">
        <v>2016</v>
      </c>
      <c r="D57" s="169">
        <v>2400</v>
      </c>
    </row>
    <row r="58" spans="1:4" s="25" customFormat="1" ht="12.75">
      <c r="A58" s="9">
        <v>53</v>
      </c>
      <c r="B58" s="130" t="s">
        <v>685</v>
      </c>
      <c r="C58" s="168">
        <v>2016</v>
      </c>
      <c r="D58" s="169">
        <v>2400</v>
      </c>
    </row>
    <row r="59" spans="1:4" s="25" customFormat="1" ht="12.75">
      <c r="A59" s="9">
        <v>54</v>
      </c>
      <c r="B59" s="130" t="s">
        <v>686</v>
      </c>
      <c r="C59" s="168">
        <v>2016</v>
      </c>
      <c r="D59" s="169">
        <v>200</v>
      </c>
    </row>
    <row r="60" spans="1:4" s="25" customFormat="1" ht="12.75">
      <c r="A60" s="9">
        <v>55</v>
      </c>
      <c r="B60" s="17" t="s">
        <v>686</v>
      </c>
      <c r="C60" s="9">
        <v>2016</v>
      </c>
      <c r="D60" s="120">
        <v>200</v>
      </c>
    </row>
    <row r="61" spans="1:4" s="25" customFormat="1" ht="12.75">
      <c r="A61" s="9">
        <v>56</v>
      </c>
      <c r="B61" s="17" t="s">
        <v>686</v>
      </c>
      <c r="C61" s="9">
        <v>2016</v>
      </c>
      <c r="D61" s="120">
        <v>200</v>
      </c>
    </row>
    <row r="62" spans="1:4" s="25" customFormat="1" ht="12.75">
      <c r="A62" s="9">
        <v>57</v>
      </c>
      <c r="B62" s="17" t="s">
        <v>686</v>
      </c>
      <c r="C62" s="9">
        <v>2016</v>
      </c>
      <c r="D62" s="120">
        <v>200</v>
      </c>
    </row>
    <row r="63" spans="1:4" s="25" customFormat="1" ht="12.75">
      <c r="A63" s="9">
        <v>58</v>
      </c>
      <c r="B63" s="170" t="s">
        <v>687</v>
      </c>
      <c r="C63" s="27">
        <v>2016</v>
      </c>
      <c r="D63" s="171">
        <v>29826.27</v>
      </c>
    </row>
    <row r="64" spans="1:4" s="25" customFormat="1" ht="12.75">
      <c r="A64" s="9">
        <v>59</v>
      </c>
      <c r="B64" s="17" t="s">
        <v>688</v>
      </c>
      <c r="C64" s="9">
        <v>2017</v>
      </c>
      <c r="D64" s="120">
        <v>3980</v>
      </c>
    </row>
    <row r="65" spans="1:4" s="25" customFormat="1" ht="12.75">
      <c r="A65" s="9">
        <v>60</v>
      </c>
      <c r="B65" s="17" t="s">
        <v>689</v>
      </c>
      <c r="C65" s="9">
        <v>2017</v>
      </c>
      <c r="D65" s="120">
        <v>3550</v>
      </c>
    </row>
    <row r="66" spans="1:4" s="25" customFormat="1" ht="12.75">
      <c r="A66" s="9">
        <v>61</v>
      </c>
      <c r="B66" s="17" t="s">
        <v>689</v>
      </c>
      <c r="C66" s="9">
        <v>2017</v>
      </c>
      <c r="D66" s="120">
        <v>3550</v>
      </c>
    </row>
    <row r="67" spans="1:4" s="25" customFormat="1" ht="12.75">
      <c r="A67" s="9">
        <v>62</v>
      </c>
      <c r="B67" s="17" t="s">
        <v>690</v>
      </c>
      <c r="C67" s="9">
        <v>2017</v>
      </c>
      <c r="D67" s="120">
        <v>2000</v>
      </c>
    </row>
    <row r="68" spans="1:4" s="25" customFormat="1" ht="12.75">
      <c r="A68" s="9">
        <v>63</v>
      </c>
      <c r="B68" s="17" t="s">
        <v>691</v>
      </c>
      <c r="C68" s="9">
        <v>2017</v>
      </c>
      <c r="D68" s="120">
        <v>1046.48</v>
      </c>
    </row>
    <row r="69" spans="1:4" s="25" customFormat="1" ht="12.75">
      <c r="A69" s="9">
        <v>64</v>
      </c>
      <c r="B69" s="17" t="s">
        <v>692</v>
      </c>
      <c r="C69" s="9">
        <v>2017</v>
      </c>
      <c r="D69" s="120">
        <v>43000</v>
      </c>
    </row>
    <row r="70" spans="1:4" s="25" customFormat="1" ht="25.5">
      <c r="A70" s="9">
        <v>65</v>
      </c>
      <c r="B70" s="17" t="s">
        <v>693</v>
      </c>
      <c r="C70" s="9">
        <v>2017</v>
      </c>
      <c r="D70" s="120">
        <v>1977.84</v>
      </c>
    </row>
    <row r="71" spans="1:4" s="25" customFormat="1" ht="25.5">
      <c r="A71" s="9">
        <v>66</v>
      </c>
      <c r="B71" s="17" t="s">
        <v>693</v>
      </c>
      <c r="C71" s="9">
        <v>2017</v>
      </c>
      <c r="D71" s="120">
        <v>1977.84</v>
      </c>
    </row>
    <row r="72" spans="1:4" s="25" customFormat="1" ht="25.5">
      <c r="A72" s="9">
        <v>67</v>
      </c>
      <c r="B72" s="17" t="s">
        <v>693</v>
      </c>
      <c r="C72" s="9">
        <v>2017</v>
      </c>
      <c r="D72" s="120">
        <v>1977.84</v>
      </c>
    </row>
    <row r="73" spans="1:4" s="25" customFormat="1" ht="25.5">
      <c r="A73" s="9">
        <v>68</v>
      </c>
      <c r="B73" s="17" t="s">
        <v>693</v>
      </c>
      <c r="C73" s="9">
        <v>2017</v>
      </c>
      <c r="D73" s="120">
        <v>1977.84</v>
      </c>
    </row>
    <row r="74" spans="1:4" s="25" customFormat="1" ht="12.75">
      <c r="A74" s="9">
        <v>69</v>
      </c>
      <c r="B74" s="17" t="s">
        <v>694</v>
      </c>
      <c r="C74" s="9">
        <v>2018</v>
      </c>
      <c r="D74" s="120">
        <v>4443.33</v>
      </c>
    </row>
    <row r="75" spans="1:4" s="25" customFormat="1" ht="12.75">
      <c r="A75" s="9">
        <v>70</v>
      </c>
      <c r="B75" s="17" t="s">
        <v>694</v>
      </c>
      <c r="C75" s="9">
        <v>2018</v>
      </c>
      <c r="D75" s="120">
        <v>4443.33</v>
      </c>
    </row>
    <row r="76" spans="1:4" s="25" customFormat="1" ht="12.75">
      <c r="A76" s="9">
        <v>71</v>
      </c>
      <c r="B76" s="17" t="s">
        <v>694</v>
      </c>
      <c r="C76" s="9">
        <v>2018</v>
      </c>
      <c r="D76" s="120">
        <v>4443.33</v>
      </c>
    </row>
    <row r="77" spans="1:4" s="25" customFormat="1" ht="12.75">
      <c r="A77" s="9">
        <v>72</v>
      </c>
      <c r="B77" s="17" t="s">
        <v>695</v>
      </c>
      <c r="C77" s="9">
        <v>2018</v>
      </c>
      <c r="D77" s="120">
        <v>1958.97</v>
      </c>
    </row>
    <row r="78" spans="1:4" s="25" customFormat="1" ht="12.75">
      <c r="A78" s="9">
        <v>73</v>
      </c>
      <c r="B78" s="17" t="s">
        <v>696</v>
      </c>
      <c r="C78" s="9">
        <v>2018</v>
      </c>
      <c r="D78" s="120">
        <v>10784.23</v>
      </c>
    </row>
    <row r="79" spans="1:4" s="25" customFormat="1" ht="12.75">
      <c r="A79" s="9">
        <v>74</v>
      </c>
      <c r="B79" s="17" t="s">
        <v>697</v>
      </c>
      <c r="C79" s="9">
        <v>2018</v>
      </c>
      <c r="D79" s="120">
        <v>250</v>
      </c>
    </row>
    <row r="80" spans="1:4" s="25" customFormat="1" ht="25.5">
      <c r="A80" s="9">
        <v>75</v>
      </c>
      <c r="B80" s="17" t="s">
        <v>698</v>
      </c>
      <c r="C80" s="9">
        <v>2018</v>
      </c>
      <c r="D80" s="120">
        <v>13210.2</v>
      </c>
    </row>
    <row r="81" spans="1:4" s="25" customFormat="1" ht="12.75">
      <c r="A81" s="9">
        <v>76</v>
      </c>
      <c r="B81" s="17" t="s">
        <v>699</v>
      </c>
      <c r="C81" s="9">
        <v>2018</v>
      </c>
      <c r="D81" s="120">
        <v>14501.7</v>
      </c>
    </row>
    <row r="82" spans="1:4" s="25" customFormat="1" ht="12.75">
      <c r="A82" s="9">
        <v>77</v>
      </c>
      <c r="B82" s="17" t="s">
        <v>700</v>
      </c>
      <c r="C82" s="9">
        <v>2018</v>
      </c>
      <c r="D82" s="120">
        <v>12921.15</v>
      </c>
    </row>
    <row r="83" spans="1:4" s="25" customFormat="1" ht="12.75">
      <c r="A83" s="9">
        <v>78</v>
      </c>
      <c r="B83" s="17" t="s">
        <v>701</v>
      </c>
      <c r="C83" s="9">
        <v>2018</v>
      </c>
      <c r="D83" s="120">
        <v>13238.54</v>
      </c>
    </row>
    <row r="84" spans="1:4" s="25" customFormat="1" ht="12.75">
      <c r="A84" s="9">
        <v>79</v>
      </c>
      <c r="B84" s="17" t="s">
        <v>702</v>
      </c>
      <c r="C84" s="9">
        <v>2019</v>
      </c>
      <c r="D84" s="120">
        <v>18276</v>
      </c>
    </row>
    <row r="85" spans="1:5" s="25" customFormat="1" ht="12.75">
      <c r="A85" s="9">
        <v>80</v>
      </c>
      <c r="B85" s="17" t="s">
        <v>703</v>
      </c>
      <c r="C85" s="9">
        <v>2019</v>
      </c>
      <c r="D85" s="120">
        <v>43585.22</v>
      </c>
      <c r="E85" s="1"/>
    </row>
    <row r="86" spans="1:4" s="25" customFormat="1" ht="12.75">
      <c r="A86" s="9">
        <v>81</v>
      </c>
      <c r="B86" s="17" t="s">
        <v>704</v>
      </c>
      <c r="C86" s="9">
        <v>2019</v>
      </c>
      <c r="D86" s="120">
        <v>3000</v>
      </c>
    </row>
    <row r="87" spans="1:4" s="25" customFormat="1" ht="12.75">
      <c r="A87" s="9">
        <v>82</v>
      </c>
      <c r="B87" s="17" t="s">
        <v>704</v>
      </c>
      <c r="C87" s="9">
        <v>2019</v>
      </c>
      <c r="D87" s="120">
        <v>3000</v>
      </c>
    </row>
    <row r="88" spans="1:4" s="25" customFormat="1" ht="12.75">
      <c r="A88" s="9">
        <v>83</v>
      </c>
      <c r="B88" s="17" t="s">
        <v>705</v>
      </c>
      <c r="C88" s="9">
        <v>2019</v>
      </c>
      <c r="D88" s="120">
        <v>1732.53</v>
      </c>
    </row>
    <row r="89" spans="1:4" s="25" customFormat="1" ht="12.75">
      <c r="A89" s="9">
        <v>84</v>
      </c>
      <c r="B89" s="17" t="s">
        <v>695</v>
      </c>
      <c r="C89" s="9">
        <v>2019</v>
      </c>
      <c r="D89" s="120">
        <v>2031.61</v>
      </c>
    </row>
    <row r="90" spans="1:4" s="25" customFormat="1" ht="12.75">
      <c r="A90" s="9">
        <v>85</v>
      </c>
      <c r="B90" s="17" t="s">
        <v>706</v>
      </c>
      <c r="C90" s="9">
        <v>2019</v>
      </c>
      <c r="D90" s="120">
        <v>5000</v>
      </c>
    </row>
    <row r="91" spans="1:4" s="25" customFormat="1" ht="12.75">
      <c r="A91" s="9">
        <v>86</v>
      </c>
      <c r="B91" s="17" t="s">
        <v>706</v>
      </c>
      <c r="C91" s="9">
        <v>2019</v>
      </c>
      <c r="D91" s="120">
        <v>15000</v>
      </c>
    </row>
    <row r="92" spans="1:4" s="25" customFormat="1" ht="12.75">
      <c r="A92" s="9"/>
      <c r="B92" s="172" t="s">
        <v>395</v>
      </c>
      <c r="C92" s="9"/>
      <c r="D92" s="173">
        <f>SUM(D6:D91)</f>
        <v>368942.85</v>
      </c>
    </row>
    <row r="93" spans="1:5" s="1" customFormat="1" ht="13.5" customHeight="1">
      <c r="A93" s="327" t="s">
        <v>707</v>
      </c>
      <c r="B93" s="327"/>
      <c r="C93" s="327"/>
      <c r="D93" s="327"/>
      <c r="E93" s="25"/>
    </row>
    <row r="94" spans="1:4" s="25" customFormat="1" ht="12.75">
      <c r="A94" s="9">
        <v>1</v>
      </c>
      <c r="B94" s="17" t="s">
        <v>708</v>
      </c>
      <c r="C94" s="9">
        <v>2015</v>
      </c>
      <c r="D94" s="120">
        <v>2260</v>
      </c>
    </row>
    <row r="95" spans="1:4" s="25" customFormat="1" ht="12.75">
      <c r="A95" s="9">
        <v>2</v>
      </c>
      <c r="B95" s="17" t="s">
        <v>709</v>
      </c>
      <c r="C95" s="9">
        <v>2015</v>
      </c>
      <c r="D95" s="120">
        <v>1205.4</v>
      </c>
    </row>
    <row r="96" spans="1:4" s="25" customFormat="1" ht="12.75">
      <c r="A96" s="9">
        <v>3</v>
      </c>
      <c r="B96" s="17" t="s">
        <v>710</v>
      </c>
      <c r="C96" s="9">
        <v>2015</v>
      </c>
      <c r="D96" s="120">
        <v>2450</v>
      </c>
    </row>
    <row r="97" spans="1:4" s="25" customFormat="1" ht="12.75">
      <c r="A97" s="9">
        <v>4</v>
      </c>
      <c r="B97" s="17" t="s">
        <v>709</v>
      </c>
      <c r="C97" s="9">
        <v>2015</v>
      </c>
      <c r="D97" s="120">
        <v>996.3</v>
      </c>
    </row>
    <row r="98" spans="1:4" s="25" customFormat="1" ht="12.75">
      <c r="A98" s="9">
        <v>5</v>
      </c>
      <c r="B98" s="17" t="s">
        <v>709</v>
      </c>
      <c r="C98" s="9">
        <v>2015</v>
      </c>
      <c r="D98" s="120">
        <v>996.3</v>
      </c>
    </row>
    <row r="99" spans="1:4" s="25" customFormat="1" ht="12.75">
      <c r="A99" s="9">
        <v>6</v>
      </c>
      <c r="B99" s="17" t="s">
        <v>711</v>
      </c>
      <c r="C99" s="9">
        <v>2016</v>
      </c>
      <c r="D99" s="120">
        <v>3499</v>
      </c>
    </row>
    <row r="100" spans="1:4" s="25" customFormat="1" ht="12.75">
      <c r="A100" s="9">
        <v>7</v>
      </c>
      <c r="B100" s="17" t="s">
        <v>709</v>
      </c>
      <c r="C100" s="9">
        <v>2016</v>
      </c>
      <c r="D100" s="120">
        <v>996.3</v>
      </c>
    </row>
    <row r="101" spans="1:4" s="25" customFormat="1" ht="12.75">
      <c r="A101" s="9">
        <v>8</v>
      </c>
      <c r="B101" s="17" t="s">
        <v>712</v>
      </c>
      <c r="C101" s="9">
        <v>2016</v>
      </c>
      <c r="D101" s="120">
        <v>1500</v>
      </c>
    </row>
    <row r="102" spans="1:4" s="25" customFormat="1" ht="12.75">
      <c r="A102" s="9">
        <v>9</v>
      </c>
      <c r="B102" s="17" t="s">
        <v>713</v>
      </c>
      <c r="C102" s="9">
        <v>2016</v>
      </c>
      <c r="D102" s="120">
        <v>3495</v>
      </c>
    </row>
    <row r="103" spans="1:4" s="25" customFormat="1" ht="12.75">
      <c r="A103" s="9">
        <v>10</v>
      </c>
      <c r="B103" s="17" t="s">
        <v>714</v>
      </c>
      <c r="C103" s="9">
        <v>2016</v>
      </c>
      <c r="D103" s="120">
        <v>3495</v>
      </c>
    </row>
    <row r="104" spans="1:4" s="25" customFormat="1" ht="12.75">
      <c r="A104" s="9">
        <v>11</v>
      </c>
      <c r="B104" s="17" t="s">
        <v>715</v>
      </c>
      <c r="C104" s="9">
        <v>2016</v>
      </c>
      <c r="D104" s="120">
        <v>756</v>
      </c>
    </row>
    <row r="105" spans="1:4" s="25" customFormat="1" ht="12.75">
      <c r="A105" s="9">
        <v>12</v>
      </c>
      <c r="B105" s="17" t="s">
        <v>709</v>
      </c>
      <c r="C105" s="9">
        <v>2016</v>
      </c>
      <c r="D105" s="120">
        <v>1107</v>
      </c>
    </row>
    <row r="106" spans="1:4" s="25" customFormat="1" ht="12.75">
      <c r="A106" s="9">
        <v>13</v>
      </c>
      <c r="B106" s="17" t="s">
        <v>716</v>
      </c>
      <c r="C106" s="9">
        <v>2017</v>
      </c>
      <c r="D106" s="120">
        <v>1500.6</v>
      </c>
    </row>
    <row r="107" spans="1:4" s="25" customFormat="1" ht="12.75">
      <c r="A107" s="9">
        <v>14</v>
      </c>
      <c r="B107" s="17" t="s">
        <v>717</v>
      </c>
      <c r="C107" s="9">
        <v>2018</v>
      </c>
      <c r="D107" s="120">
        <v>3062.7</v>
      </c>
    </row>
    <row r="108" spans="1:4" s="25" customFormat="1" ht="12.75">
      <c r="A108" s="9">
        <v>15</v>
      </c>
      <c r="B108" s="17" t="s">
        <v>718</v>
      </c>
      <c r="C108" s="9">
        <v>2019</v>
      </c>
      <c r="D108" s="120">
        <v>3300</v>
      </c>
    </row>
    <row r="109" spans="1:4" s="25" customFormat="1" ht="12.75">
      <c r="A109" s="9">
        <v>16</v>
      </c>
      <c r="B109" s="17" t="s">
        <v>715</v>
      </c>
      <c r="C109" s="9">
        <v>2019</v>
      </c>
      <c r="D109" s="120">
        <v>482</v>
      </c>
    </row>
    <row r="110" spans="1:4" s="25" customFormat="1" ht="12.75">
      <c r="A110" s="9">
        <v>17</v>
      </c>
      <c r="B110" s="17" t="s">
        <v>719</v>
      </c>
      <c r="C110" s="9">
        <v>2019</v>
      </c>
      <c r="D110" s="120">
        <v>3600</v>
      </c>
    </row>
    <row r="111" spans="1:4" s="25" customFormat="1" ht="12.75">
      <c r="A111" s="9">
        <v>18</v>
      </c>
      <c r="B111" s="17" t="s">
        <v>720</v>
      </c>
      <c r="C111" s="9">
        <v>2019</v>
      </c>
      <c r="D111" s="120">
        <v>922.5</v>
      </c>
    </row>
    <row r="112" spans="1:4" s="25" customFormat="1" ht="13.5" customHeight="1">
      <c r="A112" s="9"/>
      <c r="B112" s="172" t="s">
        <v>395</v>
      </c>
      <c r="C112" s="9"/>
      <c r="D112" s="174">
        <f>SUM(D94:D111)</f>
        <v>35624.1</v>
      </c>
    </row>
    <row r="113" spans="1:4" s="25" customFormat="1" ht="13.5" customHeight="1">
      <c r="A113" s="327" t="s">
        <v>396</v>
      </c>
      <c r="B113" s="327"/>
      <c r="C113" s="327"/>
      <c r="D113" s="327"/>
    </row>
    <row r="114" spans="1:4" s="25" customFormat="1" ht="13.5" customHeight="1">
      <c r="A114" s="147">
        <v>1</v>
      </c>
      <c r="B114" s="17" t="s">
        <v>721</v>
      </c>
      <c r="C114" s="9" t="s">
        <v>722</v>
      </c>
      <c r="D114" s="104">
        <v>450</v>
      </c>
    </row>
    <row r="115" spans="1:4" s="25" customFormat="1" ht="13.5" customHeight="1">
      <c r="A115" s="147">
        <v>2</v>
      </c>
      <c r="B115" s="17" t="s">
        <v>723</v>
      </c>
      <c r="C115" s="9" t="s">
        <v>724</v>
      </c>
      <c r="D115" s="104">
        <v>2706</v>
      </c>
    </row>
    <row r="116" spans="1:4" s="25" customFormat="1" ht="13.5" customHeight="1">
      <c r="A116" s="147">
        <v>3</v>
      </c>
      <c r="B116" s="130" t="s">
        <v>725</v>
      </c>
      <c r="C116" s="168" t="s">
        <v>726</v>
      </c>
      <c r="D116" s="175">
        <v>1599</v>
      </c>
    </row>
    <row r="117" spans="1:4" s="25" customFormat="1" ht="13.5" customHeight="1">
      <c r="A117" s="147">
        <v>4</v>
      </c>
      <c r="B117" s="17" t="s">
        <v>727</v>
      </c>
      <c r="C117" s="9" t="s">
        <v>728</v>
      </c>
      <c r="D117" s="104">
        <v>270</v>
      </c>
    </row>
    <row r="118" spans="1:4" s="25" customFormat="1" ht="13.5" customHeight="1">
      <c r="A118" s="176"/>
      <c r="B118" s="318" t="s">
        <v>395</v>
      </c>
      <c r="C118" s="318" t="s">
        <v>729</v>
      </c>
      <c r="D118" s="174">
        <f>SUM(D114:D117)</f>
        <v>5025</v>
      </c>
    </row>
    <row r="119" spans="1:4" s="25" customFormat="1" ht="13.5" customHeight="1">
      <c r="A119" s="327" t="s">
        <v>457</v>
      </c>
      <c r="B119" s="327"/>
      <c r="C119" s="327"/>
      <c r="D119" s="327"/>
    </row>
    <row r="120" spans="1:4" s="25" customFormat="1" ht="13.5" customHeight="1">
      <c r="A120" s="9">
        <v>1</v>
      </c>
      <c r="B120" s="17" t="s">
        <v>730</v>
      </c>
      <c r="C120" s="9">
        <v>2014</v>
      </c>
      <c r="D120" s="177">
        <v>1651.07</v>
      </c>
    </row>
    <row r="121" spans="1:4" s="25" customFormat="1" ht="13.5" customHeight="1">
      <c r="A121" s="9">
        <v>2</v>
      </c>
      <c r="B121" s="17" t="s">
        <v>731</v>
      </c>
      <c r="C121" s="9">
        <v>2015</v>
      </c>
      <c r="D121" s="178">
        <v>726</v>
      </c>
    </row>
    <row r="122" spans="1:4" s="25" customFormat="1" ht="13.5" customHeight="1">
      <c r="A122" s="9">
        <v>3</v>
      </c>
      <c r="B122" s="130" t="s">
        <v>730</v>
      </c>
      <c r="C122" s="168">
        <v>2016</v>
      </c>
      <c r="D122" s="178">
        <v>2434.44</v>
      </c>
    </row>
    <row r="123" spans="1:4" s="25" customFormat="1" ht="13.5" customHeight="1">
      <c r="A123" s="9">
        <v>4</v>
      </c>
      <c r="B123" s="17" t="s">
        <v>732</v>
      </c>
      <c r="C123" s="9">
        <v>2016</v>
      </c>
      <c r="D123" s="178">
        <v>5631.92</v>
      </c>
    </row>
    <row r="124" spans="1:4" s="25" customFormat="1" ht="13.5" customHeight="1">
      <c r="A124" s="27">
        <v>5</v>
      </c>
      <c r="B124" s="170" t="s">
        <v>733</v>
      </c>
      <c r="C124" s="27">
        <v>2017</v>
      </c>
      <c r="D124" s="179">
        <v>1159.59</v>
      </c>
    </row>
    <row r="125" spans="1:4" s="25" customFormat="1" ht="13.5" customHeight="1">
      <c r="A125" s="9">
        <v>6</v>
      </c>
      <c r="B125" s="17" t="s">
        <v>734</v>
      </c>
      <c r="C125" s="9">
        <v>2017</v>
      </c>
      <c r="D125" s="127">
        <v>579</v>
      </c>
    </row>
    <row r="126" spans="1:4" s="25" customFormat="1" ht="13.5" customHeight="1">
      <c r="A126" s="9">
        <v>7</v>
      </c>
      <c r="B126" s="17" t="s">
        <v>730</v>
      </c>
      <c r="C126" s="9">
        <v>2018</v>
      </c>
      <c r="D126" s="127">
        <v>3395.21</v>
      </c>
    </row>
    <row r="127" spans="1:4" s="25" customFormat="1" ht="13.5" customHeight="1">
      <c r="A127" s="9">
        <v>8</v>
      </c>
      <c r="B127" s="17" t="s">
        <v>730</v>
      </c>
      <c r="C127" s="9">
        <v>2019</v>
      </c>
      <c r="D127" s="127">
        <v>2093.37</v>
      </c>
    </row>
    <row r="128" spans="1:5" s="25" customFormat="1" ht="12.75" customHeight="1">
      <c r="A128" s="318" t="s">
        <v>395</v>
      </c>
      <c r="B128" s="318" t="s">
        <v>729</v>
      </c>
      <c r="C128" s="9"/>
      <c r="D128" s="174">
        <f>SUM(D120:D127)</f>
        <v>17670.6</v>
      </c>
      <c r="E128" s="1"/>
    </row>
    <row r="129" spans="1:4" s="25" customFormat="1" ht="12.75" customHeight="1">
      <c r="A129" s="327" t="s">
        <v>735</v>
      </c>
      <c r="B129" s="327"/>
      <c r="C129" s="327"/>
      <c r="D129" s="327"/>
    </row>
    <row r="130" spans="1:4" s="25" customFormat="1" ht="12.75">
      <c r="A130" s="9">
        <v>1</v>
      </c>
      <c r="B130" s="130" t="s">
        <v>736</v>
      </c>
      <c r="C130" s="168">
        <v>2015</v>
      </c>
      <c r="D130" s="180">
        <v>1510</v>
      </c>
    </row>
    <row r="131" spans="1:4" s="25" customFormat="1" ht="12.75">
      <c r="A131" s="9">
        <v>2</v>
      </c>
      <c r="B131" s="130" t="s">
        <v>736</v>
      </c>
      <c r="C131" s="168">
        <v>2016</v>
      </c>
      <c r="D131" s="169">
        <v>1919.99</v>
      </c>
    </row>
    <row r="132" spans="1:4" s="25" customFormat="1" ht="12.75">
      <c r="A132" s="9">
        <v>3</v>
      </c>
      <c r="B132" s="130" t="s">
        <v>736</v>
      </c>
      <c r="C132" s="168">
        <v>2017</v>
      </c>
      <c r="D132" s="169">
        <v>2250</v>
      </c>
    </row>
    <row r="133" spans="1:4" s="25" customFormat="1" ht="12.75">
      <c r="A133" s="9">
        <v>4</v>
      </c>
      <c r="B133" s="130" t="s">
        <v>736</v>
      </c>
      <c r="C133" s="168">
        <v>2017</v>
      </c>
      <c r="D133" s="169">
        <v>2350</v>
      </c>
    </row>
    <row r="134" spans="1:4" s="25" customFormat="1" ht="12.75">
      <c r="A134" s="9">
        <v>5</v>
      </c>
      <c r="B134" s="130" t="s">
        <v>736</v>
      </c>
      <c r="C134" s="168">
        <v>2018</v>
      </c>
      <c r="D134" s="169">
        <v>2500</v>
      </c>
    </row>
    <row r="135" spans="1:4" s="25" customFormat="1" ht="12.75">
      <c r="A135" s="9">
        <v>6</v>
      </c>
      <c r="B135" s="130" t="s">
        <v>736</v>
      </c>
      <c r="C135" s="168">
        <v>2018</v>
      </c>
      <c r="D135" s="169">
        <v>2500</v>
      </c>
    </row>
    <row r="136" spans="1:5" s="1" customFormat="1" ht="12.75" customHeight="1">
      <c r="A136" s="9"/>
      <c r="B136" s="318" t="s">
        <v>542</v>
      </c>
      <c r="C136" s="318"/>
      <c r="D136" s="173">
        <f>SUM(D130:D135)</f>
        <v>13029.99</v>
      </c>
      <c r="E136" s="25"/>
    </row>
    <row r="137" spans="1:4" s="25" customFormat="1" ht="12.75" customHeight="1">
      <c r="A137" s="327" t="s">
        <v>526</v>
      </c>
      <c r="B137" s="327"/>
      <c r="C137" s="327"/>
      <c r="D137" s="327"/>
    </row>
    <row r="138" spans="1:4" s="25" customFormat="1" ht="12.75">
      <c r="A138" s="9">
        <v>1</v>
      </c>
      <c r="B138" s="17" t="s">
        <v>737</v>
      </c>
      <c r="C138" s="9"/>
      <c r="D138" s="177">
        <v>16666.5</v>
      </c>
    </row>
    <row r="139" spans="1:4" s="25" customFormat="1" ht="12.75">
      <c r="A139" s="9"/>
      <c r="B139" s="172" t="s">
        <v>395</v>
      </c>
      <c r="C139" s="9"/>
      <c r="D139" s="174">
        <f>SUM(D138:D138)</f>
        <v>16666.5</v>
      </c>
    </row>
    <row r="140" spans="1:5" s="25" customFormat="1" ht="12.75" customHeight="1">
      <c r="A140" s="327" t="s">
        <v>543</v>
      </c>
      <c r="B140" s="327"/>
      <c r="C140" s="327"/>
      <c r="D140" s="327"/>
      <c r="E140" s="160"/>
    </row>
    <row r="141" spans="1:5" s="25" customFormat="1" ht="12.75">
      <c r="A141" s="9">
        <v>1</v>
      </c>
      <c r="B141" s="130" t="s">
        <v>738</v>
      </c>
      <c r="C141" s="168">
        <v>2013</v>
      </c>
      <c r="D141" s="178">
        <v>750</v>
      </c>
      <c r="E141" s="160"/>
    </row>
    <row r="142" spans="1:5" s="25" customFormat="1" ht="25.5">
      <c r="A142" s="9">
        <v>2</v>
      </c>
      <c r="B142" s="130" t="s">
        <v>739</v>
      </c>
      <c r="C142" s="168">
        <v>2013</v>
      </c>
      <c r="D142" s="178">
        <v>32366.76</v>
      </c>
      <c r="E142" s="160"/>
    </row>
    <row r="143" spans="1:5" s="25" customFormat="1" ht="12.75">
      <c r="A143" s="9">
        <v>3</v>
      </c>
      <c r="B143" s="130" t="s">
        <v>740</v>
      </c>
      <c r="C143" s="168">
        <v>2013</v>
      </c>
      <c r="D143" s="178">
        <v>2696</v>
      </c>
      <c r="E143" s="160"/>
    </row>
    <row r="144" spans="1:5" s="25" customFormat="1" ht="12.75">
      <c r="A144" s="9">
        <v>4</v>
      </c>
      <c r="B144" s="17" t="s">
        <v>738</v>
      </c>
      <c r="C144" s="9">
        <v>2013</v>
      </c>
      <c r="D144" s="127">
        <v>390</v>
      </c>
      <c r="E144" s="160"/>
    </row>
    <row r="145" spans="1:5" s="25" customFormat="1" ht="12.75">
      <c r="A145" s="9">
        <v>5</v>
      </c>
      <c r="B145" s="17" t="s">
        <v>741</v>
      </c>
      <c r="C145" s="9">
        <v>2014</v>
      </c>
      <c r="D145" s="127">
        <v>1149</v>
      </c>
      <c r="E145" s="160"/>
    </row>
    <row r="146" spans="1:5" s="25" customFormat="1" ht="12.75">
      <c r="A146" s="9">
        <v>6</v>
      </c>
      <c r="B146" s="17" t="s">
        <v>741</v>
      </c>
      <c r="C146" s="9">
        <v>2014</v>
      </c>
      <c r="D146" s="127">
        <v>1481.9</v>
      </c>
      <c r="E146" s="160"/>
    </row>
    <row r="147" spans="1:5" s="25" customFormat="1" ht="12.75">
      <c r="A147" s="9"/>
      <c r="B147" s="172" t="s">
        <v>395</v>
      </c>
      <c r="C147" s="9"/>
      <c r="D147" s="181">
        <f>SUM(D141:D146)</f>
        <v>38833.659999999996</v>
      </c>
      <c r="E147" s="160"/>
    </row>
    <row r="148" spans="1:4" s="160" customFormat="1" ht="12.75" customHeight="1">
      <c r="A148" s="327" t="s">
        <v>555</v>
      </c>
      <c r="B148" s="327"/>
      <c r="C148" s="327"/>
      <c r="D148" s="327"/>
    </row>
    <row r="149" spans="1:4" s="160" customFormat="1" ht="15.75" customHeight="1">
      <c r="A149" s="9">
        <v>1</v>
      </c>
      <c r="B149" s="130" t="s">
        <v>742</v>
      </c>
      <c r="C149" s="168">
        <v>2013</v>
      </c>
      <c r="D149" s="178">
        <v>450</v>
      </c>
    </row>
    <row r="150" spans="1:4" s="160" customFormat="1" ht="12.75">
      <c r="A150" s="9">
        <v>2</v>
      </c>
      <c r="B150" s="130" t="s">
        <v>742</v>
      </c>
      <c r="C150" s="168">
        <v>2013</v>
      </c>
      <c r="D150" s="178">
        <v>516.6</v>
      </c>
    </row>
    <row r="151" spans="1:4" s="160" customFormat="1" ht="12.75">
      <c r="A151" s="9">
        <v>3</v>
      </c>
      <c r="B151" s="17" t="s">
        <v>742</v>
      </c>
      <c r="C151" s="9">
        <v>2014</v>
      </c>
      <c r="D151" s="127">
        <v>430.5</v>
      </c>
    </row>
    <row r="152" spans="1:5" s="160" customFormat="1" ht="12.75">
      <c r="A152" s="9">
        <v>4</v>
      </c>
      <c r="B152" s="17" t="s">
        <v>743</v>
      </c>
      <c r="C152" s="9">
        <v>2015</v>
      </c>
      <c r="D152" s="127">
        <v>2094.69</v>
      </c>
      <c r="E152" s="25"/>
    </row>
    <row r="153" spans="1:5" s="160" customFormat="1" ht="12.75">
      <c r="A153" s="9">
        <v>5</v>
      </c>
      <c r="B153" s="17" t="s">
        <v>744</v>
      </c>
      <c r="C153" s="9">
        <v>2017</v>
      </c>
      <c r="D153" s="127">
        <v>2214</v>
      </c>
      <c r="E153" s="25"/>
    </row>
    <row r="154" spans="1:5" s="160" customFormat="1" ht="12.75">
      <c r="A154" s="9">
        <v>6</v>
      </c>
      <c r="B154" s="17" t="s">
        <v>744</v>
      </c>
      <c r="C154" s="9">
        <v>2017</v>
      </c>
      <c r="D154" s="127">
        <v>2214</v>
      </c>
      <c r="E154" s="25"/>
    </row>
    <row r="155" spans="1:5" s="160" customFormat="1" ht="12.75">
      <c r="A155" s="9">
        <v>7</v>
      </c>
      <c r="B155" s="17" t="s">
        <v>744</v>
      </c>
      <c r="C155" s="9">
        <v>2017</v>
      </c>
      <c r="D155" s="127">
        <v>2214</v>
      </c>
      <c r="E155" s="25"/>
    </row>
    <row r="156" spans="1:5" s="160" customFormat="1" ht="12.75">
      <c r="A156" s="9">
        <v>8</v>
      </c>
      <c r="B156" s="17" t="s">
        <v>745</v>
      </c>
      <c r="C156" s="9">
        <v>2017</v>
      </c>
      <c r="D156" s="127">
        <v>5209.05</v>
      </c>
      <c r="E156" s="25"/>
    </row>
    <row r="157" spans="1:5" s="160" customFormat="1" ht="25.5">
      <c r="A157" s="9">
        <v>9</v>
      </c>
      <c r="B157" s="17" t="s">
        <v>746</v>
      </c>
      <c r="C157" s="9">
        <v>2018</v>
      </c>
      <c r="D157" s="127">
        <v>17500</v>
      </c>
      <c r="E157" s="25"/>
    </row>
    <row r="158" spans="1:5" s="160" customFormat="1" ht="12.75">
      <c r="A158" s="9">
        <v>10</v>
      </c>
      <c r="B158" s="17" t="s">
        <v>747</v>
      </c>
      <c r="C158" s="9">
        <v>2017</v>
      </c>
      <c r="D158" s="127">
        <v>999.99</v>
      </c>
      <c r="E158" s="25"/>
    </row>
    <row r="159" spans="1:5" s="160" customFormat="1" ht="12.75">
      <c r="A159" s="182"/>
      <c r="B159" s="182" t="s">
        <v>395</v>
      </c>
      <c r="C159" s="183"/>
      <c r="D159" s="184">
        <f>SUM(D149:D158)</f>
        <v>33842.829999999994</v>
      </c>
      <c r="E159" s="25"/>
    </row>
    <row r="160" spans="1:4" s="25" customFormat="1" ht="12.75" customHeight="1">
      <c r="A160" s="327" t="s">
        <v>572</v>
      </c>
      <c r="B160" s="327"/>
      <c r="C160" s="327"/>
      <c r="D160" s="327"/>
    </row>
    <row r="161" spans="1:4" s="25" customFormat="1" ht="51">
      <c r="A161" s="9">
        <v>1</v>
      </c>
      <c r="B161" s="17" t="s">
        <v>748</v>
      </c>
      <c r="C161" s="9">
        <v>2015</v>
      </c>
      <c r="D161" s="127">
        <v>4800</v>
      </c>
    </row>
    <row r="162" spans="1:4" s="25" customFormat="1" ht="12.75">
      <c r="A162" s="9">
        <v>2</v>
      </c>
      <c r="B162" s="17" t="s">
        <v>749</v>
      </c>
      <c r="C162" s="9">
        <v>2015</v>
      </c>
      <c r="D162" s="127">
        <v>95.94</v>
      </c>
    </row>
    <row r="163" spans="1:4" s="25" customFormat="1" ht="12.75">
      <c r="A163" s="9">
        <v>3</v>
      </c>
      <c r="B163" s="17" t="s">
        <v>750</v>
      </c>
      <c r="C163" s="9">
        <v>2015</v>
      </c>
      <c r="D163" s="127">
        <v>6150</v>
      </c>
    </row>
    <row r="164" spans="1:4" s="25" customFormat="1" ht="25.5">
      <c r="A164" s="9">
        <v>4</v>
      </c>
      <c r="B164" s="17" t="s">
        <v>751</v>
      </c>
      <c r="C164" s="9">
        <v>2016</v>
      </c>
      <c r="D164" s="127">
        <v>3693.39</v>
      </c>
    </row>
    <row r="165" spans="1:4" s="25" customFormat="1" ht="25.5">
      <c r="A165" s="9">
        <v>5</v>
      </c>
      <c r="B165" s="17" t="s">
        <v>752</v>
      </c>
      <c r="C165" s="9">
        <v>2017</v>
      </c>
      <c r="D165" s="127">
        <v>14145</v>
      </c>
    </row>
    <row r="166" spans="1:4" s="25" customFormat="1" ht="25.5">
      <c r="A166" s="9">
        <v>6</v>
      </c>
      <c r="B166" s="17" t="s">
        <v>753</v>
      </c>
      <c r="C166" s="9">
        <v>2017</v>
      </c>
      <c r="D166" s="185">
        <v>13999</v>
      </c>
    </row>
    <row r="167" spans="1:4" s="25" customFormat="1" ht="12.75">
      <c r="A167" s="9">
        <v>7</v>
      </c>
      <c r="B167" s="17" t="s">
        <v>754</v>
      </c>
      <c r="C167" s="122"/>
      <c r="D167" s="186">
        <v>10455</v>
      </c>
    </row>
    <row r="168" spans="1:4" s="25" customFormat="1" ht="12.75">
      <c r="A168" s="9">
        <v>8</v>
      </c>
      <c r="B168" s="17" t="s">
        <v>755</v>
      </c>
      <c r="C168" s="122">
        <v>2018</v>
      </c>
      <c r="D168" s="186">
        <v>3000</v>
      </c>
    </row>
    <row r="169" spans="1:4" s="25" customFormat="1" ht="12.75">
      <c r="A169" s="9">
        <v>9</v>
      </c>
      <c r="B169" s="17" t="s">
        <v>756</v>
      </c>
      <c r="C169" s="122">
        <v>2018</v>
      </c>
      <c r="D169" s="186">
        <v>927.42</v>
      </c>
    </row>
    <row r="170" spans="1:4" s="25" customFormat="1" ht="12.75">
      <c r="A170" s="9">
        <v>10</v>
      </c>
      <c r="B170" s="17" t="s">
        <v>757</v>
      </c>
      <c r="C170" s="122">
        <v>2018</v>
      </c>
      <c r="D170" s="186">
        <v>1407.12</v>
      </c>
    </row>
    <row r="171" spans="1:4" s="25" customFormat="1" ht="12.75">
      <c r="A171" s="182"/>
      <c r="B171" s="182" t="s">
        <v>395</v>
      </c>
      <c r="C171" s="183"/>
      <c r="D171" s="184">
        <f>SUM(D161:D170)</f>
        <v>58672.87</v>
      </c>
    </row>
    <row r="172" spans="1:4" s="25" customFormat="1" ht="16.5" customHeight="1">
      <c r="A172" s="327" t="s">
        <v>586</v>
      </c>
      <c r="B172" s="327"/>
      <c r="C172" s="327"/>
      <c r="D172" s="327"/>
    </row>
    <row r="173" spans="1:4" s="25" customFormat="1" ht="16.5" customHeight="1">
      <c r="A173" s="9">
        <v>1</v>
      </c>
      <c r="B173" s="187" t="s">
        <v>758</v>
      </c>
      <c r="C173" s="7">
        <v>2015</v>
      </c>
      <c r="D173" s="188">
        <v>461.25</v>
      </c>
    </row>
    <row r="174" spans="1:4" s="25" customFormat="1" ht="15.75" customHeight="1">
      <c r="A174" s="9">
        <v>2</v>
      </c>
      <c r="B174" s="119" t="s">
        <v>759</v>
      </c>
      <c r="C174" s="9">
        <v>2015</v>
      </c>
      <c r="D174" s="127">
        <v>8000</v>
      </c>
    </row>
    <row r="175" spans="1:4" s="25" customFormat="1" ht="12.75">
      <c r="A175" s="9">
        <v>3</v>
      </c>
      <c r="B175" s="187" t="s">
        <v>760</v>
      </c>
      <c r="C175" s="147">
        <v>2015</v>
      </c>
      <c r="D175" s="127">
        <v>3499.35</v>
      </c>
    </row>
    <row r="176" spans="1:4" s="25" customFormat="1" ht="12.75">
      <c r="A176" s="9">
        <v>4</v>
      </c>
      <c r="B176" s="187" t="s">
        <v>761</v>
      </c>
      <c r="C176" s="147">
        <v>2015</v>
      </c>
      <c r="D176" s="127">
        <v>1429</v>
      </c>
    </row>
    <row r="177" spans="1:4" s="25" customFormat="1" ht="12.75">
      <c r="A177" s="9">
        <v>5</v>
      </c>
      <c r="B177" s="187" t="s">
        <v>762</v>
      </c>
      <c r="C177" s="147">
        <v>2016</v>
      </c>
      <c r="D177" s="127">
        <v>465</v>
      </c>
    </row>
    <row r="178" spans="1:4" s="25" customFormat="1" ht="38.25">
      <c r="A178" s="9">
        <v>6</v>
      </c>
      <c r="B178" s="187" t="s">
        <v>763</v>
      </c>
      <c r="C178" s="7">
        <v>2016</v>
      </c>
      <c r="D178" s="188">
        <v>12915</v>
      </c>
    </row>
    <row r="179" spans="1:4" s="25" customFormat="1" ht="25.5">
      <c r="A179" s="9">
        <v>7</v>
      </c>
      <c r="B179" s="187" t="s">
        <v>764</v>
      </c>
      <c r="C179" s="7">
        <v>2016</v>
      </c>
      <c r="D179" s="188">
        <v>12915</v>
      </c>
    </row>
    <row r="180" spans="1:4" s="25" customFormat="1" ht="25.5">
      <c r="A180" s="9">
        <v>8</v>
      </c>
      <c r="B180" s="187" t="s">
        <v>765</v>
      </c>
      <c r="C180" s="7">
        <v>2017</v>
      </c>
      <c r="D180" s="188">
        <v>6765</v>
      </c>
    </row>
    <row r="181" spans="1:4" s="25" customFormat="1" ht="25.5">
      <c r="A181" s="9">
        <v>9</v>
      </c>
      <c r="B181" s="187" t="s">
        <v>766</v>
      </c>
      <c r="C181" s="7">
        <v>2017</v>
      </c>
      <c r="D181" s="188">
        <v>6765</v>
      </c>
    </row>
    <row r="182" spans="1:4" s="25" customFormat="1" ht="12.75">
      <c r="A182" s="9">
        <v>10</v>
      </c>
      <c r="B182" s="187" t="s">
        <v>767</v>
      </c>
      <c r="C182" s="7">
        <v>2017</v>
      </c>
      <c r="D182" s="188">
        <v>1898.88</v>
      </c>
    </row>
    <row r="183" spans="1:4" s="25" customFormat="1" ht="12.75">
      <c r="A183" s="9">
        <v>11</v>
      </c>
      <c r="B183" s="189" t="s">
        <v>768</v>
      </c>
      <c r="C183" s="7">
        <v>2016</v>
      </c>
      <c r="D183" s="188">
        <v>4000</v>
      </c>
    </row>
    <row r="184" spans="1:4" s="25" customFormat="1" ht="12.75">
      <c r="A184" s="9">
        <v>12</v>
      </c>
      <c r="B184" s="189" t="s">
        <v>769</v>
      </c>
      <c r="C184" s="7">
        <v>2016</v>
      </c>
      <c r="D184" s="188">
        <v>2500</v>
      </c>
    </row>
    <row r="185" spans="1:4" s="25" customFormat="1" ht="12.75">
      <c r="A185" s="9">
        <v>13</v>
      </c>
      <c r="B185" s="189" t="s">
        <v>770</v>
      </c>
      <c r="C185" s="7">
        <v>2017</v>
      </c>
      <c r="D185" s="188">
        <v>5000</v>
      </c>
    </row>
    <row r="186" spans="1:4" s="25" customFormat="1" ht="12.75">
      <c r="A186" s="9">
        <v>14</v>
      </c>
      <c r="B186" s="189" t="s">
        <v>771</v>
      </c>
      <c r="C186" s="7">
        <v>2017</v>
      </c>
      <c r="D186" s="188">
        <v>17500</v>
      </c>
    </row>
    <row r="187" spans="1:4" s="25" customFormat="1" ht="12.75">
      <c r="A187" s="9">
        <v>15</v>
      </c>
      <c r="B187" s="189" t="s">
        <v>772</v>
      </c>
      <c r="C187" s="7">
        <v>2018</v>
      </c>
      <c r="D187" s="188">
        <v>5000</v>
      </c>
    </row>
    <row r="188" spans="1:4" s="25" customFormat="1" ht="12.75">
      <c r="A188" s="9">
        <v>16</v>
      </c>
      <c r="B188" s="189" t="s">
        <v>772</v>
      </c>
      <c r="C188" s="7">
        <v>2018</v>
      </c>
      <c r="D188" s="188">
        <v>5000</v>
      </c>
    </row>
    <row r="189" spans="1:4" s="25" customFormat="1" ht="12.75">
      <c r="A189" s="9">
        <v>17</v>
      </c>
      <c r="B189" s="189" t="s">
        <v>772</v>
      </c>
      <c r="C189" s="7">
        <v>2018</v>
      </c>
      <c r="D189" s="188">
        <v>5000</v>
      </c>
    </row>
    <row r="190" spans="1:4" s="25" customFormat="1" ht="12.75">
      <c r="A190" s="9">
        <v>18</v>
      </c>
      <c r="B190" s="189" t="s">
        <v>773</v>
      </c>
      <c r="C190" s="7">
        <v>2018</v>
      </c>
      <c r="D190" s="188">
        <v>250</v>
      </c>
    </row>
    <row r="191" spans="1:4" s="25" customFormat="1" ht="12.75">
      <c r="A191" s="182"/>
      <c r="B191" s="182" t="s">
        <v>395</v>
      </c>
      <c r="C191" s="183"/>
      <c r="D191" s="184">
        <f>SUM(D173:D190)</f>
        <v>99363.48</v>
      </c>
    </row>
    <row r="192" spans="1:4" s="25" customFormat="1" ht="12.75" customHeight="1">
      <c r="A192" s="327" t="s">
        <v>616</v>
      </c>
      <c r="B192" s="327"/>
      <c r="C192" s="327"/>
      <c r="D192" s="327"/>
    </row>
    <row r="193" spans="1:5" s="25" customFormat="1" ht="12.75">
      <c r="A193" s="9">
        <v>1</v>
      </c>
      <c r="B193" s="130" t="s">
        <v>774</v>
      </c>
      <c r="C193" s="168">
        <v>2011</v>
      </c>
      <c r="D193" s="178">
        <v>490.73</v>
      </c>
      <c r="E193" s="160"/>
    </row>
    <row r="194" spans="1:5" s="25" customFormat="1" ht="12.75">
      <c r="A194" s="9">
        <v>2</v>
      </c>
      <c r="B194" s="17" t="s">
        <v>775</v>
      </c>
      <c r="C194" s="9">
        <v>2015</v>
      </c>
      <c r="D194" s="127">
        <v>1000</v>
      </c>
      <c r="E194" s="160"/>
    </row>
    <row r="195" spans="1:4" s="25" customFormat="1" ht="12.75">
      <c r="A195" s="9">
        <v>3</v>
      </c>
      <c r="B195" s="17" t="s">
        <v>776</v>
      </c>
      <c r="C195" s="9">
        <v>2018</v>
      </c>
      <c r="D195" s="127">
        <v>1224</v>
      </c>
    </row>
    <row r="196" spans="1:4" s="25" customFormat="1" ht="12.75">
      <c r="A196" s="9">
        <v>4</v>
      </c>
      <c r="B196" s="17" t="s">
        <v>777</v>
      </c>
      <c r="C196" s="9">
        <v>2018</v>
      </c>
      <c r="D196" s="127">
        <v>2091</v>
      </c>
    </row>
    <row r="197" spans="1:5" s="25" customFormat="1" ht="12.75">
      <c r="A197" s="182"/>
      <c r="B197" s="182" t="s">
        <v>395</v>
      </c>
      <c r="C197" s="183"/>
      <c r="D197" s="184">
        <f>SUM(D193:D196)</f>
        <v>4805.73</v>
      </c>
      <c r="E197" s="1"/>
    </row>
    <row r="198" spans="1:4" s="25" customFormat="1" ht="12.75" customHeight="1">
      <c r="A198" s="327" t="s">
        <v>625</v>
      </c>
      <c r="B198" s="327"/>
      <c r="C198" s="327"/>
      <c r="D198" s="327"/>
    </row>
    <row r="199" spans="1:4" s="25" customFormat="1" ht="12.75">
      <c r="A199" s="9">
        <v>1</v>
      </c>
      <c r="B199" s="17" t="s">
        <v>778</v>
      </c>
      <c r="C199" s="9">
        <v>2017</v>
      </c>
      <c r="D199" s="190">
        <v>2029.5</v>
      </c>
    </row>
    <row r="200" spans="1:4" s="25" customFormat="1" ht="12.75">
      <c r="A200" s="182"/>
      <c r="B200" s="191" t="s">
        <v>395</v>
      </c>
      <c r="C200" s="192"/>
      <c r="D200" s="184">
        <f>SUM(D199:D199)</f>
        <v>2029.5</v>
      </c>
    </row>
    <row r="201" spans="1:5" s="160" customFormat="1" ht="12.75">
      <c r="A201" s="193"/>
      <c r="B201" s="194"/>
      <c r="C201" s="154"/>
      <c r="D201" s="195"/>
      <c r="E201" s="25"/>
    </row>
    <row r="202" spans="1:5" s="160" customFormat="1" ht="12.75">
      <c r="A202" s="196"/>
      <c r="B202" s="197"/>
      <c r="C202" s="198"/>
      <c r="D202" s="199"/>
      <c r="E202" s="25"/>
    </row>
    <row r="203" spans="1:5" s="25" customFormat="1" ht="12.75" customHeight="1">
      <c r="A203" s="339" t="s">
        <v>779</v>
      </c>
      <c r="B203" s="339"/>
      <c r="C203" s="339"/>
      <c r="D203" s="339"/>
      <c r="E203" s="160"/>
    </row>
    <row r="204" spans="1:5" s="25" customFormat="1" ht="25.5">
      <c r="A204" s="51" t="s">
        <v>641</v>
      </c>
      <c r="B204" s="51" t="s">
        <v>642</v>
      </c>
      <c r="C204" s="51" t="s">
        <v>643</v>
      </c>
      <c r="D204" s="53" t="s">
        <v>644</v>
      </c>
      <c r="E204" s="160"/>
    </row>
    <row r="205" spans="1:5" s="1" customFormat="1" ht="12.75" customHeight="1">
      <c r="A205" s="327" t="s">
        <v>124</v>
      </c>
      <c r="B205" s="327"/>
      <c r="C205" s="327"/>
      <c r="D205" s="327"/>
      <c r="E205" s="160"/>
    </row>
    <row r="206" spans="1:5" s="25" customFormat="1" ht="12.75">
      <c r="A206" s="9">
        <v>1</v>
      </c>
      <c r="B206" s="17" t="s">
        <v>780</v>
      </c>
      <c r="C206" s="9">
        <v>2015</v>
      </c>
      <c r="D206" s="120">
        <v>3084</v>
      </c>
      <c r="E206" s="160"/>
    </row>
    <row r="207" spans="1:5" s="25" customFormat="1" ht="12.75">
      <c r="A207" s="9">
        <v>2</v>
      </c>
      <c r="B207" s="17" t="s">
        <v>781</v>
      </c>
      <c r="C207" s="9">
        <v>2015</v>
      </c>
      <c r="D207" s="120">
        <v>1000</v>
      </c>
      <c r="E207" s="160"/>
    </row>
    <row r="208" spans="1:5" s="25" customFormat="1" ht="12.75">
      <c r="A208" s="9">
        <v>3</v>
      </c>
      <c r="B208" s="17" t="s">
        <v>782</v>
      </c>
      <c r="C208" s="9">
        <v>2016</v>
      </c>
      <c r="D208" s="120">
        <v>419</v>
      </c>
      <c r="E208" s="160"/>
    </row>
    <row r="209" spans="1:5" s="25" customFormat="1" ht="12.75">
      <c r="A209" s="9">
        <v>4</v>
      </c>
      <c r="B209" s="17" t="s">
        <v>783</v>
      </c>
      <c r="C209" s="9">
        <v>2016</v>
      </c>
      <c r="D209" s="120">
        <v>379</v>
      </c>
      <c r="E209" s="160"/>
    </row>
    <row r="210" spans="1:5" s="25" customFormat="1" ht="12.75">
      <c r="A210" s="9">
        <v>5</v>
      </c>
      <c r="B210" s="17" t="s">
        <v>784</v>
      </c>
      <c r="C210" s="9">
        <v>2017</v>
      </c>
      <c r="D210" s="120">
        <v>2743.02</v>
      </c>
      <c r="E210" s="160"/>
    </row>
    <row r="211" spans="1:4" s="25" customFormat="1" ht="25.5">
      <c r="A211" s="9">
        <v>6</v>
      </c>
      <c r="B211" s="17" t="s">
        <v>785</v>
      </c>
      <c r="C211" s="9">
        <v>2015</v>
      </c>
      <c r="D211" s="120">
        <v>4140</v>
      </c>
    </row>
    <row r="212" spans="1:4" s="25" customFormat="1" ht="12.75">
      <c r="A212" s="9">
        <v>7</v>
      </c>
      <c r="B212" s="17" t="s">
        <v>786</v>
      </c>
      <c r="C212" s="9">
        <v>2017</v>
      </c>
      <c r="D212" s="120">
        <v>999</v>
      </c>
    </row>
    <row r="213" spans="1:4" s="25" customFormat="1" ht="12.75">
      <c r="A213" s="9">
        <v>8</v>
      </c>
      <c r="B213" s="17" t="s">
        <v>787</v>
      </c>
      <c r="C213" s="9">
        <v>2014</v>
      </c>
      <c r="D213" s="120">
        <v>3499</v>
      </c>
    </row>
    <row r="214" spans="1:4" s="25" customFormat="1" ht="12.75">
      <c r="A214" s="9">
        <v>9</v>
      </c>
      <c r="B214" s="17" t="s">
        <v>788</v>
      </c>
      <c r="C214" s="9">
        <v>2015</v>
      </c>
      <c r="D214" s="120">
        <v>1490</v>
      </c>
    </row>
    <row r="215" spans="1:4" s="25" customFormat="1" ht="25.5">
      <c r="A215" s="9">
        <v>10</v>
      </c>
      <c r="B215" s="17" t="s">
        <v>789</v>
      </c>
      <c r="C215" s="9">
        <v>2017</v>
      </c>
      <c r="D215" s="120">
        <v>1500</v>
      </c>
    </row>
    <row r="216" spans="1:4" s="25" customFormat="1" ht="25.5">
      <c r="A216" s="9">
        <v>11</v>
      </c>
      <c r="B216" s="17" t="s">
        <v>790</v>
      </c>
      <c r="C216" s="9">
        <v>2014</v>
      </c>
      <c r="D216" s="120">
        <v>2400</v>
      </c>
    </row>
    <row r="217" spans="1:4" s="25" customFormat="1" ht="25.5">
      <c r="A217" s="9">
        <v>12</v>
      </c>
      <c r="B217" s="17" t="s">
        <v>791</v>
      </c>
      <c r="C217" s="9">
        <v>2013</v>
      </c>
      <c r="D217" s="120">
        <v>5534.99</v>
      </c>
    </row>
    <row r="218" spans="1:4" s="25" customFormat="1" ht="25.5">
      <c r="A218" s="9">
        <v>13</v>
      </c>
      <c r="B218" s="17" t="s">
        <v>792</v>
      </c>
      <c r="C218" s="9">
        <v>2016</v>
      </c>
      <c r="D218" s="120">
        <v>2980</v>
      </c>
    </row>
    <row r="219" spans="1:4" s="25" customFormat="1" ht="12.75">
      <c r="A219" s="9">
        <v>14</v>
      </c>
      <c r="B219" s="130" t="s">
        <v>793</v>
      </c>
      <c r="C219" s="168" t="s">
        <v>794</v>
      </c>
      <c r="D219" s="169">
        <v>2938.47</v>
      </c>
    </row>
    <row r="220" spans="1:4" s="25" customFormat="1" ht="12.75">
      <c r="A220" s="9">
        <v>15</v>
      </c>
      <c r="B220" s="130" t="s">
        <v>795</v>
      </c>
      <c r="C220" s="168" t="s">
        <v>794</v>
      </c>
      <c r="D220" s="169">
        <v>1850</v>
      </c>
    </row>
    <row r="221" spans="1:4" s="25" customFormat="1" ht="12.75">
      <c r="A221" s="9">
        <v>16</v>
      </c>
      <c r="B221" s="130" t="s">
        <v>795</v>
      </c>
      <c r="C221" s="168" t="s">
        <v>794</v>
      </c>
      <c r="D221" s="169">
        <v>1850</v>
      </c>
    </row>
    <row r="222" spans="1:4" s="25" customFormat="1" ht="12.75">
      <c r="A222" s="9">
        <v>17</v>
      </c>
      <c r="B222" s="130" t="s">
        <v>795</v>
      </c>
      <c r="C222" s="168" t="s">
        <v>794</v>
      </c>
      <c r="D222" s="169">
        <v>1521.13</v>
      </c>
    </row>
    <row r="223" spans="1:5" s="25" customFormat="1" ht="12.75">
      <c r="A223" s="9">
        <v>18</v>
      </c>
      <c r="B223" s="130" t="s">
        <v>796</v>
      </c>
      <c r="C223" s="168" t="s">
        <v>794</v>
      </c>
      <c r="D223" s="169">
        <v>3800</v>
      </c>
      <c r="E223" s="1"/>
    </row>
    <row r="224" spans="1:4" s="25" customFormat="1" ht="12.75">
      <c r="A224" s="9">
        <v>19</v>
      </c>
      <c r="B224" s="130" t="s">
        <v>797</v>
      </c>
      <c r="C224" s="168" t="s">
        <v>798</v>
      </c>
      <c r="D224" s="169">
        <v>1000</v>
      </c>
    </row>
    <row r="225" spans="1:4" s="25" customFormat="1" ht="12.75">
      <c r="A225" s="9">
        <v>20</v>
      </c>
      <c r="B225" s="130" t="s">
        <v>799</v>
      </c>
      <c r="C225" s="168" t="s">
        <v>798</v>
      </c>
      <c r="D225" s="169">
        <v>5000</v>
      </c>
    </row>
    <row r="226" spans="1:4" s="25" customFormat="1" ht="12.75">
      <c r="A226" s="9">
        <v>21</v>
      </c>
      <c r="B226" s="130" t="s">
        <v>800</v>
      </c>
      <c r="C226" s="168">
        <v>2016</v>
      </c>
      <c r="D226" s="169">
        <v>3400</v>
      </c>
    </row>
    <row r="227" spans="1:4" s="25" customFormat="1" ht="12.75">
      <c r="A227" s="9">
        <v>22</v>
      </c>
      <c r="B227" s="200" t="s">
        <v>801</v>
      </c>
      <c r="C227" s="201">
        <v>2016</v>
      </c>
      <c r="D227" s="202">
        <v>2410</v>
      </c>
    </row>
    <row r="228" spans="1:4" s="25" customFormat="1" ht="25.5">
      <c r="A228" s="9">
        <v>23</v>
      </c>
      <c r="B228" s="17" t="s">
        <v>802</v>
      </c>
      <c r="C228" s="9">
        <v>2018</v>
      </c>
      <c r="D228" s="120">
        <v>11439.5</v>
      </c>
    </row>
    <row r="229" spans="1:4" s="25" customFormat="1" ht="12.75">
      <c r="A229" s="9">
        <v>24</v>
      </c>
      <c r="B229" s="17" t="s">
        <v>803</v>
      </c>
      <c r="C229" s="9">
        <v>2018</v>
      </c>
      <c r="D229" s="120">
        <v>3000</v>
      </c>
    </row>
    <row r="230" spans="1:4" s="25" customFormat="1" ht="12.75">
      <c r="A230" s="9"/>
      <c r="B230" s="172" t="s">
        <v>395</v>
      </c>
      <c r="C230" s="9"/>
      <c r="D230" s="173">
        <f>SUM(D206:D229)</f>
        <v>68377.11</v>
      </c>
    </row>
    <row r="231" spans="1:5" s="1" customFormat="1" ht="13.5" customHeight="1">
      <c r="A231" s="327" t="s">
        <v>707</v>
      </c>
      <c r="B231" s="327"/>
      <c r="C231" s="327"/>
      <c r="D231" s="327"/>
      <c r="E231" s="25"/>
    </row>
    <row r="232" spans="1:4" s="25" customFormat="1" ht="12.75">
      <c r="A232" s="9">
        <v>1</v>
      </c>
      <c r="B232" s="17" t="s">
        <v>804</v>
      </c>
      <c r="C232" s="9">
        <v>2016</v>
      </c>
      <c r="D232" s="127">
        <v>3463</v>
      </c>
    </row>
    <row r="233" spans="1:4" s="25" customFormat="1" ht="12.75">
      <c r="A233" s="9">
        <v>2</v>
      </c>
      <c r="B233" s="17" t="s">
        <v>805</v>
      </c>
      <c r="C233" s="9">
        <v>2017</v>
      </c>
      <c r="D233" s="127">
        <v>2855</v>
      </c>
    </row>
    <row r="234" spans="1:4" s="25" customFormat="1" ht="12.75">
      <c r="A234" s="9">
        <v>3</v>
      </c>
      <c r="B234" s="17" t="s">
        <v>805</v>
      </c>
      <c r="C234" s="9">
        <v>2017</v>
      </c>
      <c r="D234" s="127">
        <v>2962</v>
      </c>
    </row>
    <row r="235" spans="1:4" s="25" customFormat="1" ht="12.75">
      <c r="A235" s="9">
        <v>4</v>
      </c>
      <c r="B235" s="17" t="s">
        <v>806</v>
      </c>
      <c r="C235" s="9">
        <v>2017</v>
      </c>
      <c r="D235" s="127">
        <v>830</v>
      </c>
    </row>
    <row r="236" spans="1:4" s="25" customFormat="1" ht="12.75">
      <c r="A236" s="9">
        <v>5</v>
      </c>
      <c r="B236" s="17" t="s">
        <v>806</v>
      </c>
      <c r="C236" s="9">
        <v>2017</v>
      </c>
      <c r="D236" s="127">
        <v>830</v>
      </c>
    </row>
    <row r="237" spans="1:4" s="25" customFormat="1" ht="12.75">
      <c r="A237" s="9">
        <v>6</v>
      </c>
      <c r="B237" s="17" t="s">
        <v>806</v>
      </c>
      <c r="C237" s="9">
        <v>2018</v>
      </c>
      <c r="D237" s="127">
        <v>830</v>
      </c>
    </row>
    <row r="238" spans="1:4" s="25" customFormat="1" ht="12.75">
      <c r="A238" s="9">
        <v>7</v>
      </c>
      <c r="B238" s="17" t="s">
        <v>807</v>
      </c>
      <c r="C238" s="9">
        <v>2018</v>
      </c>
      <c r="D238" s="127">
        <v>17350</v>
      </c>
    </row>
    <row r="239" spans="1:4" s="25" customFormat="1" ht="12.75">
      <c r="A239" s="9">
        <v>8</v>
      </c>
      <c r="B239" s="17" t="s">
        <v>808</v>
      </c>
      <c r="C239" s="9">
        <v>2019</v>
      </c>
      <c r="D239" s="127">
        <v>2795</v>
      </c>
    </row>
    <row r="240" spans="1:4" s="25" customFormat="1" ht="13.5" customHeight="1">
      <c r="A240" s="9"/>
      <c r="B240" s="172" t="s">
        <v>395</v>
      </c>
      <c r="C240" s="9"/>
      <c r="D240" s="174">
        <f>SUM(D232:D239)</f>
        <v>31915</v>
      </c>
    </row>
    <row r="241" spans="1:4" s="25" customFormat="1" ht="13.5" customHeight="1">
      <c r="A241" s="327" t="s">
        <v>396</v>
      </c>
      <c r="B241" s="327"/>
      <c r="C241" s="327"/>
      <c r="D241" s="327"/>
    </row>
    <row r="242" spans="1:4" s="25" customFormat="1" ht="13.5" customHeight="1">
      <c r="A242" s="147">
        <v>1</v>
      </c>
      <c r="B242" s="17" t="s">
        <v>809</v>
      </c>
      <c r="C242" s="9" t="s">
        <v>810</v>
      </c>
      <c r="D242" s="127">
        <v>1820</v>
      </c>
    </row>
    <row r="243" spans="1:4" s="25" customFormat="1" ht="30.75" customHeight="1">
      <c r="A243" s="147">
        <v>2</v>
      </c>
      <c r="B243" s="119" t="s">
        <v>811</v>
      </c>
      <c r="C243" s="9" t="s">
        <v>812</v>
      </c>
      <c r="D243" s="127">
        <v>3250</v>
      </c>
    </row>
    <row r="244" spans="1:4" s="25" customFormat="1" ht="30.75" customHeight="1">
      <c r="A244" s="147">
        <v>3</v>
      </c>
      <c r="B244" s="119" t="s">
        <v>813</v>
      </c>
      <c r="C244" s="9" t="s">
        <v>812</v>
      </c>
      <c r="D244" s="127">
        <v>1980</v>
      </c>
    </row>
    <row r="245" spans="1:4" s="25" customFormat="1" ht="13.5" customHeight="1">
      <c r="A245" s="147">
        <v>4</v>
      </c>
      <c r="B245" s="119" t="s">
        <v>814</v>
      </c>
      <c r="C245" s="9" t="s">
        <v>815</v>
      </c>
      <c r="D245" s="127">
        <v>2949</v>
      </c>
    </row>
    <row r="246" spans="1:4" s="25" customFormat="1" ht="13.5" customHeight="1">
      <c r="A246" s="147">
        <v>5</v>
      </c>
      <c r="B246" s="17" t="s">
        <v>816</v>
      </c>
      <c r="C246" s="9" t="s">
        <v>817</v>
      </c>
      <c r="D246" s="127">
        <v>2000</v>
      </c>
    </row>
    <row r="247" spans="1:4" s="25" customFormat="1" ht="13.5" customHeight="1">
      <c r="A247" s="147">
        <v>6</v>
      </c>
      <c r="B247" s="17" t="s">
        <v>818</v>
      </c>
      <c r="C247" s="9" t="s">
        <v>819</v>
      </c>
      <c r="D247" s="127">
        <v>449</v>
      </c>
    </row>
    <row r="248" spans="1:4" s="25" customFormat="1" ht="13.5" customHeight="1">
      <c r="A248" s="147">
        <v>7</v>
      </c>
      <c r="B248" s="17" t="s">
        <v>820</v>
      </c>
      <c r="C248" s="9" t="s">
        <v>821</v>
      </c>
      <c r="D248" s="127">
        <v>369</v>
      </c>
    </row>
    <row r="249" spans="1:4" s="25" customFormat="1" ht="25.5">
      <c r="A249" s="147">
        <v>8</v>
      </c>
      <c r="B249" s="17" t="s">
        <v>822</v>
      </c>
      <c r="C249" s="9" t="s">
        <v>823</v>
      </c>
      <c r="D249" s="127">
        <v>3749</v>
      </c>
    </row>
    <row r="250" spans="1:4" s="25" customFormat="1" ht="25.5">
      <c r="A250" s="147">
        <v>9</v>
      </c>
      <c r="B250" s="17" t="s">
        <v>824</v>
      </c>
      <c r="C250" s="9" t="s">
        <v>823</v>
      </c>
      <c r="D250" s="127">
        <v>2429</v>
      </c>
    </row>
    <row r="251" spans="1:4" s="25" customFormat="1" ht="12.75">
      <c r="A251" s="147">
        <v>10</v>
      </c>
      <c r="B251" s="17" t="s">
        <v>825</v>
      </c>
      <c r="C251" s="9" t="s">
        <v>826</v>
      </c>
      <c r="D251" s="127">
        <v>341.05</v>
      </c>
    </row>
    <row r="252" spans="1:4" s="25" customFormat="1" ht="12.75">
      <c r="A252" s="147">
        <v>11</v>
      </c>
      <c r="B252" s="17" t="s">
        <v>827</v>
      </c>
      <c r="C252" s="9" t="s">
        <v>826</v>
      </c>
      <c r="D252" s="127">
        <v>367</v>
      </c>
    </row>
    <row r="253" spans="1:4" s="25" customFormat="1" ht="25.5">
      <c r="A253" s="147">
        <v>12</v>
      </c>
      <c r="B253" s="17" t="s">
        <v>828</v>
      </c>
      <c r="C253" s="9" t="s">
        <v>826</v>
      </c>
      <c r="D253" s="127">
        <v>179.8</v>
      </c>
    </row>
    <row r="254" spans="1:4" s="25" customFormat="1" ht="13.5" customHeight="1">
      <c r="A254" s="147">
        <v>13</v>
      </c>
      <c r="B254" s="17" t="s">
        <v>829</v>
      </c>
      <c r="C254" s="9" t="s">
        <v>826</v>
      </c>
      <c r="D254" s="127">
        <v>359.5</v>
      </c>
    </row>
    <row r="255" spans="1:4" s="25" customFormat="1" ht="60.75" customHeight="1">
      <c r="A255" s="147">
        <v>14</v>
      </c>
      <c r="B255" s="17" t="s">
        <v>830</v>
      </c>
      <c r="C255" s="9" t="s">
        <v>831</v>
      </c>
      <c r="D255" s="127">
        <v>1601.62</v>
      </c>
    </row>
    <row r="256" spans="1:4" s="25" customFormat="1" ht="46.5" customHeight="1">
      <c r="A256" s="147">
        <v>15</v>
      </c>
      <c r="B256" s="17" t="s">
        <v>832</v>
      </c>
      <c r="C256" s="9" t="s">
        <v>833</v>
      </c>
      <c r="D256" s="127">
        <v>150</v>
      </c>
    </row>
    <row r="257" spans="1:4" s="25" customFormat="1" ht="28.5" customHeight="1">
      <c r="A257" s="147">
        <v>16</v>
      </c>
      <c r="B257" s="17" t="s">
        <v>834</v>
      </c>
      <c r="C257" s="9" t="s">
        <v>835</v>
      </c>
      <c r="D257" s="127">
        <v>74</v>
      </c>
    </row>
    <row r="258" spans="1:5" s="25" customFormat="1" ht="28.5" customHeight="1">
      <c r="A258" s="147">
        <v>17</v>
      </c>
      <c r="B258" s="17" t="s">
        <v>836</v>
      </c>
      <c r="C258" s="9" t="s">
        <v>837</v>
      </c>
      <c r="D258" s="127">
        <v>207.99</v>
      </c>
      <c r="E258" s="1"/>
    </row>
    <row r="259" spans="1:5" s="25" customFormat="1" ht="28.5" customHeight="1">
      <c r="A259" s="147">
        <v>18</v>
      </c>
      <c r="B259" s="17" t="s">
        <v>838</v>
      </c>
      <c r="C259" s="9" t="s">
        <v>839</v>
      </c>
      <c r="D259" s="127">
        <v>899</v>
      </c>
      <c r="E259" s="1"/>
    </row>
    <row r="260" spans="1:5" s="25" customFormat="1" ht="28.5" customHeight="1">
      <c r="A260" s="147">
        <v>19</v>
      </c>
      <c r="B260" s="17" t="s">
        <v>840</v>
      </c>
      <c r="C260" s="9" t="s">
        <v>841</v>
      </c>
      <c r="D260" s="127">
        <v>399.05</v>
      </c>
      <c r="E260" s="1"/>
    </row>
    <row r="261" spans="1:5" s="25" customFormat="1" ht="13.5" customHeight="1">
      <c r="A261" s="176"/>
      <c r="B261" s="318" t="s">
        <v>395</v>
      </c>
      <c r="C261" s="318" t="s">
        <v>729</v>
      </c>
      <c r="D261" s="174">
        <f>SUM(D242:D260)</f>
        <v>23574.01</v>
      </c>
      <c r="E261" s="1"/>
    </row>
    <row r="262" spans="1:5" s="25" customFormat="1" ht="13.5" customHeight="1">
      <c r="A262" s="327" t="s">
        <v>457</v>
      </c>
      <c r="B262" s="327"/>
      <c r="C262" s="327"/>
      <c r="D262" s="327"/>
      <c r="E262" s="1"/>
    </row>
    <row r="263" spans="1:5" s="25" customFormat="1" ht="13.5" customHeight="1">
      <c r="A263" s="9">
        <v>1</v>
      </c>
      <c r="B263" s="17" t="s">
        <v>842</v>
      </c>
      <c r="C263" s="9">
        <v>2016</v>
      </c>
      <c r="D263" s="127">
        <v>1756.1</v>
      </c>
      <c r="E263" s="1"/>
    </row>
    <row r="264" spans="1:5" s="25" customFormat="1" ht="12.75" customHeight="1">
      <c r="A264" s="318" t="s">
        <v>395</v>
      </c>
      <c r="B264" s="318" t="s">
        <v>729</v>
      </c>
      <c r="C264" s="9"/>
      <c r="D264" s="174">
        <f>SUM(D263)</f>
        <v>1756.1</v>
      </c>
      <c r="E264" s="1"/>
    </row>
    <row r="265" spans="1:5" s="25" customFormat="1" ht="12.75" customHeight="1">
      <c r="A265" s="327" t="s">
        <v>526</v>
      </c>
      <c r="B265" s="327"/>
      <c r="C265" s="327"/>
      <c r="D265" s="327"/>
      <c r="E265" s="1"/>
    </row>
    <row r="266" spans="1:4" s="1" customFormat="1" ht="12.75">
      <c r="A266" s="9">
        <v>1</v>
      </c>
      <c r="B266" s="17" t="s">
        <v>843</v>
      </c>
      <c r="C266" s="9">
        <v>2014</v>
      </c>
      <c r="D266" s="127">
        <v>329</v>
      </c>
    </row>
    <row r="267" spans="1:4" s="1" customFormat="1" ht="12.75">
      <c r="A267" s="9">
        <v>2</v>
      </c>
      <c r="B267" s="17" t="s">
        <v>844</v>
      </c>
      <c r="C267" s="9">
        <v>2014</v>
      </c>
      <c r="D267" s="127">
        <v>329</v>
      </c>
    </row>
    <row r="268" spans="1:5" s="1" customFormat="1" ht="12.75">
      <c r="A268" s="9">
        <v>3</v>
      </c>
      <c r="B268" s="17" t="s">
        <v>844</v>
      </c>
      <c r="C268" s="9">
        <v>2014</v>
      </c>
      <c r="D268" s="127">
        <v>329</v>
      </c>
      <c r="E268" s="203"/>
    </row>
    <row r="269" spans="1:5" s="1" customFormat="1" ht="12.75">
      <c r="A269" s="9">
        <v>4</v>
      </c>
      <c r="B269" s="17" t="s">
        <v>845</v>
      </c>
      <c r="C269" s="9">
        <v>2014</v>
      </c>
      <c r="D269" s="127">
        <v>1080</v>
      </c>
      <c r="E269" s="25"/>
    </row>
    <row r="270" spans="1:5" s="1" customFormat="1" ht="12.75">
      <c r="A270" s="9">
        <v>5</v>
      </c>
      <c r="B270" s="17" t="s">
        <v>846</v>
      </c>
      <c r="C270" s="9">
        <v>2014</v>
      </c>
      <c r="D270" s="177">
        <v>300</v>
      </c>
      <c r="E270" s="25"/>
    </row>
    <row r="271" spans="1:5" s="1" customFormat="1" ht="12.75">
      <c r="A271" s="9">
        <v>6</v>
      </c>
      <c r="B271" s="17" t="s">
        <v>847</v>
      </c>
      <c r="C271" s="9">
        <v>2014</v>
      </c>
      <c r="D271" s="127">
        <v>194</v>
      </c>
      <c r="E271" s="25"/>
    </row>
    <row r="272" spans="1:5" s="1" customFormat="1" ht="12.75">
      <c r="A272" s="9">
        <v>7</v>
      </c>
      <c r="B272" s="17" t="s">
        <v>848</v>
      </c>
      <c r="C272" s="9">
        <v>2015</v>
      </c>
      <c r="D272" s="127">
        <v>499</v>
      </c>
      <c r="E272" s="174"/>
    </row>
    <row r="273" spans="1:5" s="1" customFormat="1" ht="12.75">
      <c r="A273" s="9">
        <v>8</v>
      </c>
      <c r="B273" s="17" t="s">
        <v>645</v>
      </c>
      <c r="C273" s="9">
        <v>2015</v>
      </c>
      <c r="D273" s="127">
        <v>550</v>
      </c>
      <c r="E273" s="25"/>
    </row>
    <row r="274" spans="1:5" s="1" customFormat="1" ht="12.75">
      <c r="A274" s="9">
        <v>9</v>
      </c>
      <c r="B274" s="102" t="s">
        <v>849</v>
      </c>
      <c r="C274" s="9">
        <v>2017</v>
      </c>
      <c r="D274" s="127">
        <v>2199</v>
      </c>
      <c r="E274" s="25"/>
    </row>
    <row r="275" spans="1:5" s="1" customFormat="1" ht="12.75">
      <c r="A275" s="9">
        <v>10</v>
      </c>
      <c r="B275" s="102" t="s">
        <v>850</v>
      </c>
      <c r="C275" s="9">
        <v>2018</v>
      </c>
      <c r="D275" s="127">
        <v>999</v>
      </c>
      <c r="E275" s="25"/>
    </row>
    <row r="276" spans="1:4" s="25" customFormat="1" ht="12.75" customHeight="1">
      <c r="A276" s="340" t="s">
        <v>395</v>
      </c>
      <c r="B276" s="340"/>
      <c r="C276" s="7"/>
      <c r="D276" s="174">
        <f>SUM(D266:D275)</f>
        <v>6808</v>
      </c>
    </row>
    <row r="277" spans="1:4" s="25" customFormat="1" ht="12.75" customHeight="1">
      <c r="A277" s="327" t="s">
        <v>555</v>
      </c>
      <c r="B277" s="327"/>
      <c r="C277" s="327"/>
      <c r="D277" s="327"/>
    </row>
    <row r="278" spans="1:4" s="25" customFormat="1" ht="12.75">
      <c r="A278" s="9">
        <v>1</v>
      </c>
      <c r="B278" s="17" t="s">
        <v>851</v>
      </c>
      <c r="C278" s="9">
        <v>2011</v>
      </c>
      <c r="D278" s="177">
        <v>1.23</v>
      </c>
    </row>
    <row r="279" spans="1:4" s="25" customFormat="1" ht="12.75">
      <c r="A279" s="9">
        <v>2</v>
      </c>
      <c r="B279" s="17" t="s">
        <v>852</v>
      </c>
      <c r="C279" s="9">
        <v>2012</v>
      </c>
      <c r="D279" s="127">
        <v>320</v>
      </c>
    </row>
    <row r="280" spans="1:4" s="25" customFormat="1" ht="12.75">
      <c r="A280" s="9">
        <v>3</v>
      </c>
      <c r="B280" s="17" t="s">
        <v>853</v>
      </c>
      <c r="C280" s="9">
        <v>2012</v>
      </c>
      <c r="D280" s="127">
        <v>159</v>
      </c>
    </row>
    <row r="281" spans="1:4" s="25" customFormat="1" ht="12.75">
      <c r="A281" s="9">
        <v>4</v>
      </c>
      <c r="B281" s="17" t="s">
        <v>854</v>
      </c>
      <c r="C281" s="9">
        <v>2013</v>
      </c>
      <c r="D281" s="127">
        <v>189</v>
      </c>
    </row>
    <row r="282" spans="1:4" s="25" customFormat="1" ht="12.75">
      <c r="A282" s="9">
        <v>5</v>
      </c>
      <c r="B282" s="17" t="s">
        <v>855</v>
      </c>
      <c r="C282" s="9">
        <v>2013</v>
      </c>
      <c r="D282" s="127">
        <v>1108.89</v>
      </c>
    </row>
    <row r="283" spans="1:4" s="25" customFormat="1" ht="12.75">
      <c r="A283" s="9">
        <v>6</v>
      </c>
      <c r="B283" s="17" t="s">
        <v>856</v>
      </c>
      <c r="C283" s="9">
        <v>2013</v>
      </c>
      <c r="D283" s="127">
        <v>23000</v>
      </c>
    </row>
    <row r="284" spans="1:4" s="25" customFormat="1" ht="12.75">
      <c r="A284" s="9">
        <v>7</v>
      </c>
      <c r="B284" s="17" t="s">
        <v>857</v>
      </c>
      <c r="C284" s="9">
        <v>2014</v>
      </c>
      <c r="D284" s="127">
        <v>2596</v>
      </c>
    </row>
    <row r="285" spans="1:4" s="25" customFormat="1" ht="12.75">
      <c r="A285" s="9">
        <v>8</v>
      </c>
      <c r="B285" s="17" t="s">
        <v>858</v>
      </c>
      <c r="C285" s="9">
        <v>2015</v>
      </c>
      <c r="D285" s="127">
        <v>1439</v>
      </c>
    </row>
    <row r="286" spans="1:4" s="25" customFormat="1" ht="12.75">
      <c r="A286" s="9">
        <v>9</v>
      </c>
      <c r="B286" s="17" t="s">
        <v>859</v>
      </c>
      <c r="C286" s="9">
        <v>2015</v>
      </c>
      <c r="D286" s="127">
        <v>239</v>
      </c>
    </row>
    <row r="287" spans="1:4" s="25" customFormat="1" ht="12.75">
      <c r="A287" s="9">
        <v>10</v>
      </c>
      <c r="B287" s="17" t="s">
        <v>859</v>
      </c>
      <c r="C287" s="9">
        <v>2015</v>
      </c>
      <c r="D287" s="127">
        <v>359</v>
      </c>
    </row>
    <row r="288" spans="1:4" s="25" customFormat="1" ht="12.75">
      <c r="A288" s="9">
        <v>11</v>
      </c>
      <c r="B288" s="17" t="s">
        <v>860</v>
      </c>
      <c r="C288" s="9">
        <v>2015</v>
      </c>
      <c r="D288" s="127">
        <v>1498</v>
      </c>
    </row>
    <row r="289" spans="1:4" s="25" customFormat="1" ht="12.75">
      <c r="A289" s="9">
        <v>13</v>
      </c>
      <c r="B289" s="17" t="s">
        <v>861</v>
      </c>
      <c r="C289" s="9">
        <v>2017</v>
      </c>
      <c r="D289" s="127">
        <v>1599.99</v>
      </c>
    </row>
    <row r="290" spans="1:4" s="25" customFormat="1" ht="12.75">
      <c r="A290" s="9">
        <v>14</v>
      </c>
      <c r="B290" s="17" t="s">
        <v>862</v>
      </c>
      <c r="C290" s="9">
        <v>2018</v>
      </c>
      <c r="D290" s="127">
        <v>119</v>
      </c>
    </row>
    <row r="291" spans="1:4" s="25" customFormat="1" ht="12.75">
      <c r="A291" s="9"/>
      <c r="B291" s="172" t="s">
        <v>395</v>
      </c>
      <c r="C291" s="9"/>
      <c r="D291" s="174">
        <f>SUM(D278:D290)</f>
        <v>32628.11</v>
      </c>
    </row>
    <row r="292" spans="1:4" s="25" customFormat="1" ht="12.75" customHeight="1">
      <c r="A292" s="327" t="s">
        <v>543</v>
      </c>
      <c r="B292" s="327"/>
      <c r="C292" s="327"/>
      <c r="D292" s="327"/>
    </row>
    <row r="293" spans="1:4" s="25" customFormat="1" ht="12.75">
      <c r="A293" s="9">
        <v>1</v>
      </c>
      <c r="B293" s="17" t="s">
        <v>863</v>
      </c>
      <c r="C293" s="9">
        <v>2014</v>
      </c>
      <c r="D293" s="127">
        <v>549</v>
      </c>
    </row>
    <row r="294" spans="1:4" s="25" customFormat="1" ht="12.75">
      <c r="A294" s="182"/>
      <c r="B294" s="182" t="s">
        <v>395</v>
      </c>
      <c r="C294" s="183"/>
      <c r="D294" s="184">
        <f>SUM(D293)</f>
        <v>549</v>
      </c>
    </row>
    <row r="295" spans="1:4" s="25" customFormat="1" ht="12.75" customHeight="1">
      <c r="A295" s="327" t="s">
        <v>572</v>
      </c>
      <c r="B295" s="327"/>
      <c r="C295" s="327"/>
      <c r="D295" s="327"/>
    </row>
    <row r="296" spans="1:4" s="25" customFormat="1" ht="12.75">
      <c r="A296" s="9">
        <v>1</v>
      </c>
      <c r="B296" s="17" t="s">
        <v>864</v>
      </c>
      <c r="C296" s="9">
        <v>2015</v>
      </c>
      <c r="D296" s="127">
        <v>2000</v>
      </c>
    </row>
    <row r="297" spans="1:4" s="25" customFormat="1" ht="12.75">
      <c r="A297" s="9">
        <v>2</v>
      </c>
      <c r="B297" s="17" t="s">
        <v>865</v>
      </c>
      <c r="C297" s="9">
        <v>2015</v>
      </c>
      <c r="D297" s="127">
        <v>1900</v>
      </c>
    </row>
    <row r="298" spans="1:4" s="25" customFormat="1" ht="12.75">
      <c r="A298" s="9">
        <v>3</v>
      </c>
      <c r="B298" s="17" t="s">
        <v>866</v>
      </c>
      <c r="C298" s="9">
        <v>2015</v>
      </c>
      <c r="D298" s="127">
        <v>259</v>
      </c>
    </row>
    <row r="299" spans="1:4" s="25" customFormat="1" ht="12.75">
      <c r="A299" s="9">
        <v>4</v>
      </c>
      <c r="B299" s="17" t="s">
        <v>867</v>
      </c>
      <c r="C299" s="9">
        <v>2015</v>
      </c>
      <c r="D299" s="127">
        <v>800</v>
      </c>
    </row>
    <row r="300" spans="1:4" s="25" customFormat="1" ht="12.75">
      <c r="A300" s="9">
        <v>5</v>
      </c>
      <c r="B300" s="17" t="s">
        <v>795</v>
      </c>
      <c r="C300" s="9">
        <v>2016</v>
      </c>
      <c r="D300" s="127">
        <v>1606</v>
      </c>
    </row>
    <row r="301" spans="1:4" s="25" customFormat="1" ht="12.75">
      <c r="A301" s="9">
        <v>6</v>
      </c>
      <c r="B301" s="17" t="s">
        <v>868</v>
      </c>
      <c r="C301" s="9">
        <v>2016</v>
      </c>
      <c r="D301" s="127">
        <v>3294.09</v>
      </c>
    </row>
    <row r="302" spans="1:4" s="25" customFormat="1" ht="12.75">
      <c r="A302" s="9">
        <v>7</v>
      </c>
      <c r="B302" s="17" t="s">
        <v>864</v>
      </c>
      <c r="C302" s="9">
        <v>2016</v>
      </c>
      <c r="D302" s="127">
        <v>1250</v>
      </c>
    </row>
    <row r="303" spans="1:4" s="25" customFormat="1" ht="12.75">
      <c r="A303" s="9">
        <v>8</v>
      </c>
      <c r="B303" s="17" t="s">
        <v>795</v>
      </c>
      <c r="C303" s="9">
        <v>2016</v>
      </c>
      <c r="D303" s="127">
        <v>1300</v>
      </c>
    </row>
    <row r="304" spans="1:4" s="25" customFormat="1" ht="12.75">
      <c r="A304" s="9">
        <v>9</v>
      </c>
      <c r="B304" s="17" t="s">
        <v>869</v>
      </c>
      <c r="C304" s="9">
        <v>2016</v>
      </c>
      <c r="D304" s="127">
        <v>1600</v>
      </c>
    </row>
    <row r="305" spans="1:4" s="25" customFormat="1" ht="12.75">
      <c r="A305" s="9">
        <v>10</v>
      </c>
      <c r="B305" s="17" t="s">
        <v>870</v>
      </c>
      <c r="C305" s="9">
        <v>2016</v>
      </c>
      <c r="D305" s="127">
        <v>5280</v>
      </c>
    </row>
    <row r="306" spans="1:4" s="25" customFormat="1" ht="12.75">
      <c r="A306" s="9">
        <v>11</v>
      </c>
      <c r="B306" s="17" t="s">
        <v>871</v>
      </c>
      <c r="C306" s="9">
        <v>2016</v>
      </c>
      <c r="D306" s="127">
        <v>453.87</v>
      </c>
    </row>
    <row r="307" spans="1:4" s="25" customFormat="1" ht="12.75">
      <c r="A307" s="9">
        <v>12</v>
      </c>
      <c r="B307" s="17" t="s">
        <v>872</v>
      </c>
      <c r="C307" s="9">
        <v>2016</v>
      </c>
      <c r="D307" s="127">
        <v>2589.67</v>
      </c>
    </row>
    <row r="308" spans="1:4" s="25" customFormat="1" ht="12.75">
      <c r="A308" s="9">
        <v>13</v>
      </c>
      <c r="B308" s="17" t="s">
        <v>873</v>
      </c>
      <c r="C308" s="9">
        <v>2016</v>
      </c>
      <c r="D308" s="127">
        <v>3188.28</v>
      </c>
    </row>
    <row r="309" spans="1:4" s="25" customFormat="1" ht="12.75">
      <c r="A309" s="9">
        <v>14</v>
      </c>
      <c r="B309" s="17" t="s">
        <v>874</v>
      </c>
      <c r="C309" s="9">
        <v>2017</v>
      </c>
      <c r="D309" s="127">
        <v>850</v>
      </c>
    </row>
    <row r="310" spans="1:4" s="25" customFormat="1" ht="12.75">
      <c r="A310" s="9">
        <v>15</v>
      </c>
      <c r="B310" s="17" t="s">
        <v>875</v>
      </c>
      <c r="C310" s="9">
        <v>2017</v>
      </c>
      <c r="D310" s="127">
        <v>8300</v>
      </c>
    </row>
    <row r="311" spans="1:4" s="25" customFormat="1" ht="12.75">
      <c r="A311" s="9">
        <v>16</v>
      </c>
      <c r="B311" s="17" t="s">
        <v>876</v>
      </c>
      <c r="C311" s="9">
        <v>2017</v>
      </c>
      <c r="D311" s="127">
        <v>3320</v>
      </c>
    </row>
    <row r="312" spans="1:4" s="25" customFormat="1" ht="12.75">
      <c r="A312" s="9">
        <v>17</v>
      </c>
      <c r="B312" s="17" t="s">
        <v>877</v>
      </c>
      <c r="C312" s="9">
        <v>2017</v>
      </c>
      <c r="D312" s="127">
        <v>9000</v>
      </c>
    </row>
    <row r="313" spans="1:4" s="25" customFormat="1" ht="12.75">
      <c r="A313" s="9">
        <v>18</v>
      </c>
      <c r="B313" s="17" t="s">
        <v>795</v>
      </c>
      <c r="C313" s="9">
        <v>2017</v>
      </c>
      <c r="D313" s="127">
        <v>2270</v>
      </c>
    </row>
    <row r="314" spans="1:4" s="25" customFormat="1" ht="12.75">
      <c r="A314" s="9">
        <v>19</v>
      </c>
      <c r="B314" s="17" t="s">
        <v>878</v>
      </c>
      <c r="C314" s="9">
        <v>2018</v>
      </c>
      <c r="D314" s="127">
        <v>2199</v>
      </c>
    </row>
    <row r="315" spans="1:4" s="25" customFormat="1" ht="12.75">
      <c r="A315" s="9">
        <v>20</v>
      </c>
      <c r="B315" s="17" t="s">
        <v>879</v>
      </c>
      <c r="C315" s="9">
        <v>2019</v>
      </c>
      <c r="D315" s="127">
        <v>2250</v>
      </c>
    </row>
    <row r="316" spans="1:4" s="25" customFormat="1" ht="12.75">
      <c r="A316" s="9">
        <v>21</v>
      </c>
      <c r="B316" s="17" t="s">
        <v>880</v>
      </c>
      <c r="C316" s="9">
        <v>2019</v>
      </c>
      <c r="D316" s="127">
        <v>2250</v>
      </c>
    </row>
    <row r="317" spans="1:4" s="25" customFormat="1" ht="12.75">
      <c r="A317" s="182"/>
      <c r="B317" s="182" t="s">
        <v>395</v>
      </c>
      <c r="C317" s="183"/>
      <c r="D317" s="184">
        <f>SUM(D296:D316)</f>
        <v>55959.909999999996</v>
      </c>
    </row>
    <row r="318" spans="1:4" s="25" customFormat="1" ht="12.75" customHeight="1">
      <c r="A318" s="327" t="s">
        <v>586</v>
      </c>
      <c r="B318" s="327"/>
      <c r="C318" s="327"/>
      <c r="D318" s="327"/>
    </row>
    <row r="319" spans="1:4" s="25" customFormat="1" ht="12.75">
      <c r="A319" s="9">
        <v>1</v>
      </c>
      <c r="B319" s="204" t="s">
        <v>881</v>
      </c>
      <c r="C319" s="147">
        <v>2015</v>
      </c>
      <c r="D319" s="127">
        <v>269</v>
      </c>
    </row>
    <row r="320" spans="1:4" s="25" customFormat="1" ht="12.75">
      <c r="A320" s="9">
        <v>2</v>
      </c>
      <c r="B320" s="204" t="s">
        <v>882</v>
      </c>
      <c r="C320" s="147">
        <v>2015</v>
      </c>
      <c r="D320" s="127">
        <v>1750</v>
      </c>
    </row>
    <row r="321" spans="1:4" s="25" customFormat="1" ht="12.75">
      <c r="A321" s="9">
        <v>3</v>
      </c>
      <c r="B321" s="204" t="s">
        <v>883</v>
      </c>
      <c r="C321" s="147">
        <v>2015</v>
      </c>
      <c r="D321" s="127">
        <v>329</v>
      </c>
    </row>
    <row r="322" spans="1:4" s="25" customFormat="1" ht="12.75">
      <c r="A322" s="9">
        <v>4</v>
      </c>
      <c r="B322" s="204" t="s">
        <v>884</v>
      </c>
      <c r="C322" s="147">
        <v>2015</v>
      </c>
      <c r="D322" s="127">
        <v>190</v>
      </c>
    </row>
    <row r="323" spans="1:4" s="25" customFormat="1" ht="12.75">
      <c r="A323" s="9">
        <v>5</v>
      </c>
      <c r="B323" s="204" t="s">
        <v>885</v>
      </c>
      <c r="C323" s="147">
        <v>2015</v>
      </c>
      <c r="D323" s="127">
        <v>220</v>
      </c>
    </row>
    <row r="324" spans="1:4" s="25" customFormat="1" ht="12.75">
      <c r="A324" s="9">
        <v>6</v>
      </c>
      <c r="B324" s="204" t="s">
        <v>886</v>
      </c>
      <c r="C324" s="147">
        <v>2016</v>
      </c>
      <c r="D324" s="127">
        <v>350</v>
      </c>
    </row>
    <row r="325" spans="1:4" s="25" customFormat="1" ht="12.75">
      <c r="A325" s="9">
        <v>7</v>
      </c>
      <c r="B325" s="204" t="s">
        <v>887</v>
      </c>
      <c r="C325" s="147">
        <v>2016</v>
      </c>
      <c r="D325" s="127">
        <v>190</v>
      </c>
    </row>
    <row r="326" spans="1:4" s="25" customFormat="1" ht="12.75">
      <c r="A326" s="9">
        <v>8</v>
      </c>
      <c r="B326" s="204" t="s">
        <v>888</v>
      </c>
      <c r="C326" s="147">
        <v>2016</v>
      </c>
      <c r="D326" s="127">
        <v>359</v>
      </c>
    </row>
    <row r="327" spans="1:4" s="25" customFormat="1" ht="12.75">
      <c r="A327" s="9">
        <v>9</v>
      </c>
      <c r="B327" s="204" t="s">
        <v>889</v>
      </c>
      <c r="C327" s="147">
        <v>2016</v>
      </c>
      <c r="D327" s="127">
        <v>319</v>
      </c>
    </row>
    <row r="328" spans="1:4" s="25" customFormat="1" ht="12.75">
      <c r="A328" s="9">
        <v>10</v>
      </c>
      <c r="B328" s="204" t="s">
        <v>889</v>
      </c>
      <c r="C328" s="147">
        <v>2016</v>
      </c>
      <c r="D328" s="127">
        <v>339</v>
      </c>
    </row>
    <row r="329" spans="1:4" s="25" customFormat="1" ht="12.75">
      <c r="A329" s="9">
        <v>11</v>
      </c>
      <c r="B329" s="204" t="s">
        <v>889</v>
      </c>
      <c r="C329" s="147">
        <v>2016</v>
      </c>
      <c r="D329" s="127">
        <v>339</v>
      </c>
    </row>
    <row r="330" spans="1:4" s="25" customFormat="1" ht="12.75">
      <c r="A330" s="9">
        <v>12</v>
      </c>
      <c r="B330" s="204" t="s">
        <v>890</v>
      </c>
      <c r="C330" s="147">
        <v>2016</v>
      </c>
      <c r="D330" s="127">
        <v>229</v>
      </c>
    </row>
    <row r="331" spans="1:4" s="25" customFormat="1" ht="12.75">
      <c r="A331" s="9">
        <v>13</v>
      </c>
      <c r="B331" s="204" t="s">
        <v>891</v>
      </c>
      <c r="C331" s="147">
        <v>2016</v>
      </c>
      <c r="D331" s="127">
        <v>500</v>
      </c>
    </row>
    <row r="332" spans="1:4" s="25" customFormat="1" ht="12.75">
      <c r="A332" s="9">
        <v>14</v>
      </c>
      <c r="B332" s="204" t="s">
        <v>892</v>
      </c>
      <c r="C332" s="147">
        <v>2016</v>
      </c>
      <c r="D332" s="127">
        <v>680</v>
      </c>
    </row>
    <row r="333" spans="1:4" s="25" customFormat="1" ht="12.75">
      <c r="A333" s="9">
        <v>15</v>
      </c>
      <c r="B333" s="205" t="s">
        <v>893</v>
      </c>
      <c r="C333" s="147">
        <v>2015</v>
      </c>
      <c r="D333" s="206">
        <v>169</v>
      </c>
    </row>
    <row r="334" spans="1:4" s="25" customFormat="1" ht="12.75">
      <c r="A334" s="9">
        <v>16</v>
      </c>
      <c r="B334" s="205" t="s">
        <v>894</v>
      </c>
      <c r="C334" s="147">
        <v>2015</v>
      </c>
      <c r="D334" s="206">
        <v>223</v>
      </c>
    </row>
    <row r="335" spans="1:4" s="25" customFormat="1" ht="12.75">
      <c r="A335" s="9">
        <v>17</v>
      </c>
      <c r="B335" s="205" t="s">
        <v>895</v>
      </c>
      <c r="C335" s="147">
        <v>2016</v>
      </c>
      <c r="D335" s="206">
        <v>2000</v>
      </c>
    </row>
    <row r="336" spans="1:4" s="25" customFormat="1" ht="12.75">
      <c r="A336" s="9">
        <v>18</v>
      </c>
      <c r="B336" s="205" t="s">
        <v>795</v>
      </c>
      <c r="C336" s="147">
        <v>2016</v>
      </c>
      <c r="D336" s="206">
        <v>1500</v>
      </c>
    </row>
    <row r="337" spans="1:4" s="25" customFormat="1" ht="12.75">
      <c r="A337" s="9">
        <v>19</v>
      </c>
      <c r="B337" s="205" t="s">
        <v>896</v>
      </c>
      <c r="C337" s="147">
        <v>2016</v>
      </c>
      <c r="D337" s="206">
        <v>328.75</v>
      </c>
    </row>
    <row r="338" spans="1:4" s="25" customFormat="1" ht="12.75">
      <c r="A338" s="9">
        <v>20</v>
      </c>
      <c r="B338" s="205" t="s">
        <v>897</v>
      </c>
      <c r="C338" s="147">
        <v>2017</v>
      </c>
      <c r="D338" s="206">
        <v>1649</v>
      </c>
    </row>
    <row r="339" spans="1:4" s="25" customFormat="1" ht="12.75">
      <c r="A339" s="9">
        <v>21</v>
      </c>
      <c r="B339" s="205" t="s">
        <v>898</v>
      </c>
      <c r="C339" s="147">
        <v>2017</v>
      </c>
      <c r="D339" s="206">
        <v>10488</v>
      </c>
    </row>
    <row r="340" spans="1:4" s="25" customFormat="1" ht="12.75">
      <c r="A340" s="9">
        <v>22</v>
      </c>
      <c r="B340" s="205" t="s">
        <v>899</v>
      </c>
      <c r="C340" s="147">
        <v>2017</v>
      </c>
      <c r="D340" s="206">
        <v>1794</v>
      </c>
    </row>
    <row r="341" spans="1:4" s="25" customFormat="1" ht="15" customHeight="1">
      <c r="A341" s="9">
        <v>23</v>
      </c>
      <c r="B341" s="205" t="s">
        <v>900</v>
      </c>
      <c r="C341" s="147">
        <v>2017</v>
      </c>
      <c r="D341" s="206">
        <v>1699</v>
      </c>
    </row>
    <row r="342" spans="1:4" s="25" customFormat="1" ht="12.75">
      <c r="A342" s="9">
        <v>24</v>
      </c>
      <c r="B342" s="205" t="s">
        <v>901</v>
      </c>
      <c r="C342" s="147">
        <v>2017</v>
      </c>
      <c r="D342" s="206">
        <v>4784</v>
      </c>
    </row>
    <row r="343" spans="1:4" s="25" customFormat="1" ht="12.75">
      <c r="A343" s="9">
        <v>25</v>
      </c>
      <c r="B343" s="205" t="s">
        <v>902</v>
      </c>
      <c r="C343" s="147">
        <v>2017</v>
      </c>
      <c r="D343" s="206">
        <v>2200</v>
      </c>
    </row>
    <row r="344" spans="1:4" s="25" customFormat="1" ht="12.75">
      <c r="A344" s="9">
        <v>26</v>
      </c>
      <c r="B344" s="205" t="s">
        <v>902</v>
      </c>
      <c r="C344" s="147">
        <v>2017</v>
      </c>
      <c r="D344" s="206">
        <v>2500</v>
      </c>
    </row>
    <row r="345" spans="1:4" s="25" customFormat="1" ht="12.75">
      <c r="A345" s="9">
        <v>27</v>
      </c>
      <c r="B345" s="205" t="s">
        <v>903</v>
      </c>
      <c r="C345" s="147">
        <v>2018</v>
      </c>
      <c r="D345" s="206">
        <v>800</v>
      </c>
    </row>
    <row r="346" spans="1:5" s="25" customFormat="1" ht="12.75">
      <c r="A346" s="9">
        <v>28</v>
      </c>
      <c r="B346" s="205" t="s">
        <v>904</v>
      </c>
      <c r="C346" s="147">
        <v>2019</v>
      </c>
      <c r="D346" s="206">
        <v>1999.9</v>
      </c>
      <c r="E346" s="1"/>
    </row>
    <row r="347" spans="1:5" s="25" customFormat="1" ht="12.75">
      <c r="A347" s="9">
        <v>29</v>
      </c>
      <c r="B347" s="205" t="s">
        <v>905</v>
      </c>
      <c r="C347" s="147">
        <v>2018</v>
      </c>
      <c r="D347" s="206">
        <v>8600</v>
      </c>
      <c r="E347" s="1"/>
    </row>
    <row r="348" spans="1:5" s="25" customFormat="1" ht="12.75">
      <c r="A348" s="9">
        <v>30</v>
      </c>
      <c r="B348" s="205" t="s">
        <v>906</v>
      </c>
      <c r="C348" s="147">
        <v>2018</v>
      </c>
      <c r="D348" s="206">
        <v>253.38</v>
      </c>
      <c r="E348" s="1"/>
    </row>
    <row r="349" spans="1:5" s="25" customFormat="1" ht="12.75">
      <c r="A349" s="9">
        <v>31</v>
      </c>
      <c r="B349" s="205" t="s">
        <v>907</v>
      </c>
      <c r="C349" s="147">
        <v>2018</v>
      </c>
      <c r="D349" s="206">
        <v>2500</v>
      </c>
      <c r="E349" s="203"/>
    </row>
    <row r="350" spans="1:5" s="25" customFormat="1" ht="12.75">
      <c r="A350" s="9">
        <v>32</v>
      </c>
      <c r="B350" s="205" t="s">
        <v>908</v>
      </c>
      <c r="C350" s="147">
        <v>2018</v>
      </c>
      <c r="D350" s="206">
        <v>2500</v>
      </c>
      <c r="E350" s="203"/>
    </row>
    <row r="351" spans="1:5" s="25" customFormat="1" ht="12.75">
      <c r="A351" s="9">
        <v>33</v>
      </c>
      <c r="B351" s="205" t="s">
        <v>909</v>
      </c>
      <c r="C351" s="147">
        <v>2018</v>
      </c>
      <c r="D351" s="206">
        <v>999</v>
      </c>
      <c r="E351" s="203"/>
    </row>
    <row r="352" spans="1:5" s="25" customFormat="1" ht="12.75">
      <c r="A352" s="182"/>
      <c r="B352" s="182" t="s">
        <v>395</v>
      </c>
      <c r="C352" s="183"/>
      <c r="D352" s="184">
        <f>SUM(D319:D351)</f>
        <v>53050.03</v>
      </c>
      <c r="E352" s="203"/>
    </row>
    <row r="353" spans="1:5" s="25" customFormat="1" ht="12.75" customHeight="1">
      <c r="A353" s="327" t="s">
        <v>616</v>
      </c>
      <c r="B353" s="327"/>
      <c r="C353" s="327"/>
      <c r="D353" s="327"/>
      <c r="E353" s="207"/>
    </row>
    <row r="354" spans="1:5" s="1" customFormat="1" ht="12.75">
      <c r="A354" s="9">
        <v>1</v>
      </c>
      <c r="B354" s="17" t="s">
        <v>910</v>
      </c>
      <c r="C354" s="9">
        <v>2016</v>
      </c>
      <c r="D354" s="127">
        <v>1889.99</v>
      </c>
      <c r="E354" s="25"/>
    </row>
    <row r="355" spans="1:5" s="1" customFormat="1" ht="12.75">
      <c r="A355" s="9">
        <v>2</v>
      </c>
      <c r="B355" s="17" t="s">
        <v>911</v>
      </c>
      <c r="C355" s="9">
        <v>2018</v>
      </c>
      <c r="D355" s="127">
        <v>2199</v>
      </c>
      <c r="E355" s="25"/>
    </row>
    <row r="356" spans="1:5" s="1" customFormat="1" ht="12.75">
      <c r="A356" s="9">
        <v>3</v>
      </c>
      <c r="B356" s="17" t="s">
        <v>912</v>
      </c>
      <c r="C356" s="9">
        <v>2018</v>
      </c>
      <c r="D356" s="127">
        <v>1170</v>
      </c>
      <c r="E356" s="33"/>
    </row>
    <row r="357" spans="1:5" s="25" customFormat="1" ht="12.75" customHeight="1">
      <c r="A357" s="340" t="s">
        <v>395</v>
      </c>
      <c r="B357" s="340"/>
      <c r="C357" s="7"/>
      <c r="D357" s="174">
        <f>SUM(D354:D356)</f>
        <v>5258.99</v>
      </c>
      <c r="E357" s="160"/>
    </row>
    <row r="358" spans="1:4" s="25" customFormat="1" ht="12.75" customHeight="1">
      <c r="A358" s="327" t="s">
        <v>625</v>
      </c>
      <c r="B358" s="327"/>
      <c r="C358" s="327"/>
      <c r="D358" s="327"/>
    </row>
    <row r="359" spans="1:4" s="25" customFormat="1" ht="12.75">
      <c r="A359" s="9">
        <v>1</v>
      </c>
      <c r="B359" s="17" t="s">
        <v>913</v>
      </c>
      <c r="C359" s="9">
        <v>2018</v>
      </c>
      <c r="D359" s="185">
        <v>419</v>
      </c>
    </row>
    <row r="360" spans="1:5" s="25" customFormat="1" ht="12.75">
      <c r="A360" s="52"/>
      <c r="B360" s="172" t="s">
        <v>395</v>
      </c>
      <c r="C360" s="17"/>
      <c r="D360" s="208">
        <f>SUM(D359:D359)</f>
        <v>419</v>
      </c>
      <c r="E360" s="160"/>
    </row>
    <row r="361" spans="1:5" s="160" customFormat="1" ht="12.75">
      <c r="A361" s="155"/>
      <c r="B361" s="194"/>
      <c r="C361" s="158"/>
      <c r="D361" s="209"/>
      <c r="E361" s="25"/>
    </row>
    <row r="362" spans="1:4" s="25" customFormat="1" ht="12.75" customHeight="1">
      <c r="A362" s="339" t="s">
        <v>914</v>
      </c>
      <c r="B362" s="339"/>
      <c r="C362" s="339"/>
      <c r="D362" s="339"/>
    </row>
    <row r="363" spans="1:4" s="25" customFormat="1" ht="25.5">
      <c r="A363" s="51" t="s">
        <v>641</v>
      </c>
      <c r="B363" s="51" t="s">
        <v>642</v>
      </c>
      <c r="C363" s="51" t="s">
        <v>643</v>
      </c>
      <c r="D363" s="53" t="s">
        <v>644</v>
      </c>
    </row>
    <row r="364" spans="1:5" s="1" customFormat="1" ht="12.75" customHeight="1">
      <c r="A364" s="327" t="s">
        <v>124</v>
      </c>
      <c r="B364" s="327"/>
      <c r="C364" s="327"/>
      <c r="D364" s="327"/>
      <c r="E364" s="25"/>
    </row>
    <row r="365" spans="1:4" s="25" customFormat="1" ht="12.75">
      <c r="A365" s="9">
        <v>1</v>
      </c>
      <c r="B365" s="210" t="s">
        <v>915</v>
      </c>
      <c r="C365" s="211"/>
      <c r="D365" s="212">
        <v>100000</v>
      </c>
    </row>
    <row r="366" spans="1:4" s="25" customFormat="1" ht="12.75">
      <c r="A366" s="9">
        <v>2</v>
      </c>
      <c r="B366" s="210" t="s">
        <v>916</v>
      </c>
      <c r="C366" s="211">
        <v>2016</v>
      </c>
      <c r="D366" s="212">
        <v>2017.2</v>
      </c>
    </row>
    <row r="367" spans="1:4" s="25" customFormat="1" ht="12.75">
      <c r="A367" s="9">
        <v>3</v>
      </c>
      <c r="B367" s="210" t="s">
        <v>917</v>
      </c>
      <c r="C367" s="211">
        <v>2016</v>
      </c>
      <c r="D367" s="212">
        <v>2016</v>
      </c>
    </row>
    <row r="368" spans="1:4" s="25" customFormat="1" ht="12.75">
      <c r="A368" s="9"/>
      <c r="B368" s="172" t="s">
        <v>395</v>
      </c>
      <c r="C368" s="9"/>
      <c r="D368" s="173">
        <f>SUM(D365:D367)</f>
        <v>104033.2</v>
      </c>
    </row>
    <row r="369" spans="1:5" s="25" customFormat="1" ht="13.5" customHeight="1">
      <c r="A369" s="327" t="s">
        <v>396</v>
      </c>
      <c r="B369" s="327"/>
      <c r="C369" s="327"/>
      <c r="D369" s="327"/>
      <c r="E369" s="1"/>
    </row>
    <row r="370" spans="1:5" s="25" customFormat="1" ht="33" customHeight="1">
      <c r="A370" s="9">
        <v>1</v>
      </c>
      <c r="B370" s="17" t="s">
        <v>918</v>
      </c>
      <c r="C370" s="9"/>
      <c r="D370" s="127">
        <v>6000</v>
      </c>
      <c r="E370" s="1"/>
    </row>
    <row r="371" spans="1:5" s="25" customFormat="1" ht="12.75">
      <c r="A371" s="9"/>
      <c r="B371" s="172" t="s">
        <v>395</v>
      </c>
      <c r="C371" s="9"/>
      <c r="D371" s="174">
        <f>SUM(D370)</f>
        <v>6000</v>
      </c>
      <c r="E371" s="1"/>
    </row>
    <row r="372" spans="1:5" s="25" customFormat="1" ht="12.75" customHeight="1">
      <c r="A372" s="327" t="s">
        <v>457</v>
      </c>
      <c r="B372" s="327"/>
      <c r="C372" s="327"/>
      <c r="D372" s="327"/>
      <c r="E372" s="1"/>
    </row>
    <row r="373" spans="1:5" s="25" customFormat="1" ht="12.75">
      <c r="A373" s="9">
        <v>1</v>
      </c>
      <c r="B373" s="17" t="s">
        <v>919</v>
      </c>
      <c r="C373" s="211">
        <v>2018</v>
      </c>
      <c r="D373" s="127">
        <v>8910.99</v>
      </c>
      <c r="E373" s="1"/>
    </row>
    <row r="374" spans="1:5" s="25" customFormat="1" ht="12.75">
      <c r="A374" s="9"/>
      <c r="B374" s="172" t="s">
        <v>395</v>
      </c>
      <c r="C374" s="149"/>
      <c r="D374" s="174">
        <f>SUM(D373)</f>
        <v>8910.99</v>
      </c>
      <c r="E374" s="1"/>
    </row>
    <row r="375" spans="1:9" s="25" customFormat="1" ht="12.75" customHeight="1">
      <c r="A375" s="327" t="s">
        <v>555</v>
      </c>
      <c r="B375" s="327"/>
      <c r="C375" s="327"/>
      <c r="D375" s="327"/>
      <c r="E375" s="1"/>
      <c r="I375" s="213"/>
    </row>
    <row r="376" spans="1:5" s="25" customFormat="1" ht="12.75">
      <c r="A376" s="9">
        <v>1</v>
      </c>
      <c r="B376" s="17" t="s">
        <v>920</v>
      </c>
      <c r="C376" s="9">
        <v>2016</v>
      </c>
      <c r="D376" s="127">
        <v>1108.77</v>
      </c>
      <c r="E376" s="1"/>
    </row>
    <row r="377" spans="1:5" s="1" customFormat="1" ht="12.75" customHeight="1">
      <c r="A377" s="9"/>
      <c r="B377" s="318" t="s">
        <v>542</v>
      </c>
      <c r="C377" s="318"/>
      <c r="D377" s="174">
        <f>SUM(D376:D376)</f>
        <v>1108.77</v>
      </c>
      <c r="E377" s="3"/>
    </row>
    <row r="378" spans="1:5" s="1" customFormat="1" ht="12.75" customHeight="1">
      <c r="A378" s="327" t="s">
        <v>572</v>
      </c>
      <c r="B378" s="327"/>
      <c r="C378" s="327"/>
      <c r="D378" s="327"/>
      <c r="E378" s="160"/>
    </row>
    <row r="379" spans="1:5" s="1" customFormat="1" ht="12.75">
      <c r="A379" s="9">
        <v>1</v>
      </c>
      <c r="B379" s="17" t="s">
        <v>921</v>
      </c>
      <c r="C379" s="9">
        <v>2016</v>
      </c>
      <c r="D379" s="127">
        <v>842</v>
      </c>
      <c r="E379" s="160"/>
    </row>
    <row r="380" spans="1:5" s="1" customFormat="1" ht="12.75">
      <c r="A380" s="9"/>
      <c r="B380" s="172" t="s">
        <v>395</v>
      </c>
      <c r="C380" s="9"/>
      <c r="D380" s="174">
        <f>SUM(D379:D379)</f>
        <v>842</v>
      </c>
      <c r="E380" s="160"/>
    </row>
    <row r="381" spans="1:5" s="1" customFormat="1" ht="12.75" customHeight="1">
      <c r="A381" s="327" t="s">
        <v>586</v>
      </c>
      <c r="B381" s="327"/>
      <c r="C381" s="327"/>
      <c r="D381" s="327"/>
      <c r="E381" s="160"/>
    </row>
    <row r="382" spans="1:5" s="1" customFormat="1" ht="12.75">
      <c r="A382" s="9">
        <v>1</v>
      </c>
      <c r="B382" s="17" t="s">
        <v>922</v>
      </c>
      <c r="C382" s="9">
        <v>2016</v>
      </c>
      <c r="D382" s="127">
        <v>2090</v>
      </c>
      <c r="E382" s="160"/>
    </row>
    <row r="383" spans="1:5" s="1" customFormat="1" ht="12.75">
      <c r="A383" s="9">
        <v>2</v>
      </c>
      <c r="B383" s="17" t="s">
        <v>923</v>
      </c>
      <c r="C383" s="9">
        <v>2016</v>
      </c>
      <c r="D383" s="127">
        <v>2480</v>
      </c>
      <c r="E383" s="160"/>
    </row>
    <row r="384" spans="1:5" s="1" customFormat="1" ht="25.5">
      <c r="A384" s="9">
        <v>3</v>
      </c>
      <c r="B384" s="17" t="s">
        <v>924</v>
      </c>
      <c r="C384" s="9">
        <v>2016</v>
      </c>
      <c r="D384" s="127">
        <v>2173.41</v>
      </c>
      <c r="E384" s="160"/>
    </row>
    <row r="385" spans="1:5" s="3" customFormat="1" ht="12.75">
      <c r="A385" s="9"/>
      <c r="B385" s="172" t="s">
        <v>395</v>
      </c>
      <c r="C385" s="9"/>
      <c r="D385" s="174">
        <f>SUM(D382:D384)</f>
        <v>6743.41</v>
      </c>
      <c r="E385" s="160"/>
    </row>
    <row r="386" spans="1:4" s="160" customFormat="1" ht="12.75">
      <c r="A386" s="163"/>
      <c r="B386" s="163"/>
      <c r="C386" s="214"/>
      <c r="D386" s="215"/>
    </row>
    <row r="387" spans="1:4" s="160" customFormat="1" ht="12.75">
      <c r="A387" s="163"/>
      <c r="B387" s="163"/>
      <c r="C387" s="214"/>
      <c r="D387" s="215"/>
    </row>
    <row r="388" spans="1:5" s="25" customFormat="1" ht="12.75" customHeight="1">
      <c r="A388" s="165"/>
      <c r="B388" s="341" t="s">
        <v>925</v>
      </c>
      <c r="C388" s="341"/>
      <c r="D388" s="216">
        <f>SUM(D92,D112,D118,D128,D136,D139,D147,D159,D171,D191,D197,D200)</f>
        <v>694507.1099999999</v>
      </c>
      <c r="E388" s="213"/>
    </row>
    <row r="389" spans="1:4" s="25" customFormat="1" ht="12.75" customHeight="1">
      <c r="A389" s="165"/>
      <c r="B389" s="341" t="s">
        <v>926</v>
      </c>
      <c r="C389" s="341"/>
      <c r="D389" s="216">
        <f>SUM(D230,D240,D261,D264,D276,D291,D294,D317,D352,D357,D360)</f>
        <v>280295.26</v>
      </c>
    </row>
    <row r="390" spans="1:4" s="25" customFormat="1" ht="12.75" customHeight="1">
      <c r="A390" s="165"/>
      <c r="B390" s="341" t="s">
        <v>927</v>
      </c>
      <c r="C390" s="341"/>
      <c r="D390" s="216">
        <f>SUM(D368,D371,D374,D377,D380,D385)</f>
        <v>127638.37000000001</v>
      </c>
    </row>
    <row r="404" ht="14.25" customHeight="1"/>
    <row r="408" ht="18" customHeight="1"/>
    <row r="436" ht="14.25" customHeight="1"/>
    <row r="439" ht="14.25" customHeight="1"/>
    <row r="456" ht="18" customHeight="1"/>
    <row r="471" ht="14.25" customHeight="1"/>
    <row r="532" ht="18" customHeight="1"/>
    <row r="537" ht="18" customHeight="1"/>
    <row r="539" ht="14.25" customHeight="1"/>
    <row r="540" ht="14.25" customHeight="1"/>
    <row r="541" ht="14.25" customHeight="1"/>
    <row r="543" ht="14.25" customHeight="1"/>
    <row r="545" ht="14.25" customHeight="1"/>
    <row r="547" ht="30" customHeight="1"/>
    <row r="564" ht="18" customHeight="1"/>
    <row r="565" ht="20.25" customHeight="1"/>
  </sheetData>
  <sheetProtection selectLockedCells="1" selectUnlockedCells="1"/>
  <mergeCells count="43">
    <mergeCell ref="B390:C390"/>
    <mergeCell ref="A375:D375"/>
    <mergeCell ref="B377:C377"/>
    <mergeCell ref="A378:D378"/>
    <mergeCell ref="A381:D381"/>
    <mergeCell ref="B388:C388"/>
    <mergeCell ref="B389:C389"/>
    <mergeCell ref="A357:B357"/>
    <mergeCell ref="A358:D358"/>
    <mergeCell ref="A362:D362"/>
    <mergeCell ref="A364:D364"/>
    <mergeCell ref="A369:D369"/>
    <mergeCell ref="A372:D372"/>
    <mergeCell ref="A276:B276"/>
    <mergeCell ref="A277:D277"/>
    <mergeCell ref="A292:D292"/>
    <mergeCell ref="A295:D295"/>
    <mergeCell ref="A318:D318"/>
    <mergeCell ref="A353:D353"/>
    <mergeCell ref="A231:D231"/>
    <mergeCell ref="A241:D241"/>
    <mergeCell ref="B261:C261"/>
    <mergeCell ref="A262:D262"/>
    <mergeCell ref="A264:B264"/>
    <mergeCell ref="A265:D265"/>
    <mergeCell ref="A160:D160"/>
    <mergeCell ref="A172:D172"/>
    <mergeCell ref="A192:D192"/>
    <mergeCell ref="A198:D198"/>
    <mergeCell ref="A203:D203"/>
    <mergeCell ref="A205:D205"/>
    <mergeCell ref="A128:B128"/>
    <mergeCell ref="A129:D129"/>
    <mergeCell ref="B136:C136"/>
    <mergeCell ref="A137:D137"/>
    <mergeCell ref="A140:D140"/>
    <mergeCell ref="A148:D148"/>
    <mergeCell ref="A3:D3"/>
    <mergeCell ref="A5:D5"/>
    <mergeCell ref="A93:D93"/>
    <mergeCell ref="A113:D113"/>
    <mergeCell ref="B118:C118"/>
    <mergeCell ref="A119:D119"/>
  </mergeCells>
  <printOptions horizontalCentered="1"/>
  <pageMargins left="0.5902777777777778" right="0" top="0.39375" bottom="0.19652777777777777" header="0.5118055555555555" footer="0.5118055555555555"/>
  <pageSetup fitToHeight="4" fitToWidth="1" horizontalDpi="300" verticalDpi="300" orientation="portrait" paperSize="9" scale="58" r:id="rId1"/>
  <rowBreaks count="5" manualBreakCount="5">
    <brk id="35" max="255" man="1"/>
    <brk id="112" max="255" man="1"/>
    <brk id="118" max="255" man="1"/>
    <brk id="147" max="255" man="1"/>
    <brk id="20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view="pageBreakPreview" zoomScaleNormal="90" zoomScaleSheetLayoutView="100" zoomScalePageLayoutView="0" workbookViewId="0" topLeftCell="A1">
      <selection activeCell="E6" sqref="E6"/>
    </sheetView>
  </sheetViews>
  <sheetFormatPr defaultColWidth="9.140625" defaultRowHeight="12.75"/>
  <cols>
    <col min="1" max="1" width="5.8515625" style="35" customWidth="1"/>
    <col min="2" max="2" width="44.421875" style="33" customWidth="1"/>
    <col min="3" max="4" width="20.140625" style="217" customWidth="1"/>
    <col min="5" max="5" width="20.57421875" style="41" customWidth="1"/>
    <col min="6" max="6" width="20.00390625" style="33" customWidth="1"/>
    <col min="7" max="7" width="20.7109375" style="33" customWidth="1"/>
    <col min="8" max="8" width="17.28125" style="33" customWidth="1"/>
    <col min="9" max="9" width="15.8515625" style="33" customWidth="1"/>
    <col min="10" max="11" width="12.57421875" style="33" customWidth="1"/>
    <col min="12" max="12" width="11.421875" style="33" customWidth="1"/>
    <col min="13" max="13" width="10.57421875" style="33" customWidth="1"/>
    <col min="14" max="16384" width="9.140625" style="33" customWidth="1"/>
  </cols>
  <sheetData>
    <row r="1" spans="1:5" s="1" customFormat="1" ht="16.5">
      <c r="A1" s="2"/>
      <c r="B1" s="218" t="s">
        <v>928</v>
      </c>
      <c r="C1" s="219"/>
      <c r="D1" s="220"/>
      <c r="E1" s="48"/>
    </row>
    <row r="2" spans="1:5" s="1" customFormat="1" ht="16.5">
      <c r="A2" s="2"/>
      <c r="B2" s="218"/>
      <c r="C2" s="219"/>
      <c r="D2" s="219"/>
      <c r="E2" s="48"/>
    </row>
    <row r="3" spans="1:5" s="1" customFormat="1" ht="12.75" customHeight="1">
      <c r="A3" s="2"/>
      <c r="B3" s="342" t="s">
        <v>929</v>
      </c>
      <c r="C3" s="342"/>
      <c r="D3" s="342"/>
      <c r="E3" s="48"/>
    </row>
    <row r="4" spans="1:6" s="1" customFormat="1" ht="63.75">
      <c r="A4" s="221" t="s">
        <v>641</v>
      </c>
      <c r="B4" s="221" t="s">
        <v>930</v>
      </c>
      <c r="C4" s="222" t="s">
        <v>931</v>
      </c>
      <c r="D4" s="222" t="s">
        <v>932</v>
      </c>
      <c r="E4" s="223" t="s">
        <v>933</v>
      </c>
      <c r="F4" s="5" t="s">
        <v>934</v>
      </c>
    </row>
    <row r="5" spans="1:9" ht="63.75">
      <c r="A5" s="7">
        <v>1</v>
      </c>
      <c r="B5" s="142" t="s">
        <v>14</v>
      </c>
      <c r="C5" s="224">
        <v>1563183.57</v>
      </c>
      <c r="D5" s="225"/>
      <c r="E5" s="226">
        <v>26000</v>
      </c>
      <c r="F5" s="227" t="s">
        <v>935</v>
      </c>
      <c r="G5" s="228"/>
      <c r="H5" s="228"/>
      <c r="I5" s="228"/>
    </row>
    <row r="6" spans="1:6" s="25" customFormat="1" ht="26.25" customHeight="1">
      <c r="A6" s="13">
        <v>2</v>
      </c>
      <c r="B6" s="17" t="s">
        <v>936</v>
      </c>
      <c r="C6" s="224">
        <v>26123.7</v>
      </c>
      <c r="D6" s="229" t="s">
        <v>729</v>
      </c>
      <c r="E6" s="127">
        <v>14500</v>
      </c>
      <c r="F6" s="13"/>
    </row>
    <row r="7" spans="1:6" s="25" customFormat="1" ht="26.25" customHeight="1">
      <c r="A7" s="7">
        <v>3</v>
      </c>
      <c r="B7" s="16" t="s">
        <v>937</v>
      </c>
      <c r="C7" s="230">
        <f>194858.93+22270.6</f>
        <v>217129.53</v>
      </c>
      <c r="D7" s="229" t="s">
        <v>729</v>
      </c>
      <c r="E7" s="127" t="s">
        <v>729</v>
      </c>
      <c r="F7" s="13"/>
    </row>
    <row r="8" spans="1:6" s="25" customFormat="1" ht="26.25" customHeight="1">
      <c r="A8" s="13">
        <v>4</v>
      </c>
      <c r="B8" s="231" t="s">
        <v>37</v>
      </c>
      <c r="C8" s="232">
        <v>647785.41</v>
      </c>
      <c r="D8" s="229" t="s">
        <v>729</v>
      </c>
      <c r="E8" s="127" t="s">
        <v>729</v>
      </c>
      <c r="F8" s="13"/>
    </row>
    <row r="9" spans="1:6" s="25" customFormat="1" ht="26.25" customHeight="1">
      <c r="A9" s="7">
        <v>5</v>
      </c>
      <c r="B9" s="17" t="s">
        <v>938</v>
      </c>
      <c r="C9" s="224">
        <v>96240.43</v>
      </c>
      <c r="D9" s="233" t="s">
        <v>729</v>
      </c>
      <c r="E9" s="127">
        <v>15375</v>
      </c>
      <c r="F9" s="13"/>
    </row>
    <row r="10" spans="1:6" s="1" customFormat="1" ht="26.25" customHeight="1">
      <c r="A10" s="13">
        <v>6</v>
      </c>
      <c r="B10" s="24" t="s">
        <v>47</v>
      </c>
      <c r="C10" s="224">
        <v>266056.08</v>
      </c>
      <c r="D10" s="224">
        <v>38419.2</v>
      </c>
      <c r="E10" s="127" t="s">
        <v>729</v>
      </c>
      <c r="F10" s="7"/>
    </row>
    <row r="11" spans="1:6" s="1" customFormat="1" ht="26.25" customHeight="1">
      <c r="A11" s="7">
        <v>7</v>
      </c>
      <c r="B11" s="17" t="s">
        <v>53</v>
      </c>
      <c r="C11" s="234">
        <f>163418.5+779+695+299+5476.9</f>
        <v>170668.4</v>
      </c>
      <c r="D11" s="224">
        <v>5207.87</v>
      </c>
      <c r="E11" s="127" t="s">
        <v>729</v>
      </c>
      <c r="F11" s="7"/>
    </row>
    <row r="12" spans="1:6" s="1" customFormat="1" ht="26.25" customHeight="1">
      <c r="A12" s="13">
        <v>8</v>
      </c>
      <c r="B12" s="17" t="s">
        <v>57</v>
      </c>
      <c r="C12" s="234">
        <v>543302.4099999999</v>
      </c>
      <c r="D12" s="224">
        <v>16690.2</v>
      </c>
      <c r="E12" s="127" t="s">
        <v>729</v>
      </c>
      <c r="F12" s="7"/>
    </row>
    <row r="13" spans="1:6" s="1" customFormat="1" ht="25.5">
      <c r="A13" s="235">
        <v>9</v>
      </c>
      <c r="B13" s="236" t="s">
        <v>939</v>
      </c>
      <c r="C13" s="237">
        <v>671316.48</v>
      </c>
      <c r="D13" s="237">
        <v>151123.98</v>
      </c>
      <c r="E13" s="237">
        <v>14145</v>
      </c>
      <c r="F13" s="7"/>
    </row>
    <row r="14" spans="1:6" s="1" customFormat="1" ht="25.5">
      <c r="A14" s="26">
        <v>10</v>
      </c>
      <c r="B14" s="236" t="s">
        <v>68</v>
      </c>
      <c r="C14" s="238">
        <v>1874541.4299999997</v>
      </c>
      <c r="D14" s="238">
        <v>280426.66</v>
      </c>
      <c r="E14" s="104" t="s">
        <v>729</v>
      </c>
      <c r="F14" s="7"/>
    </row>
    <row r="15" spans="1:6" s="1" customFormat="1" ht="26.25" customHeight="1">
      <c r="A15" s="7">
        <v>11</v>
      </c>
      <c r="B15" s="17" t="s">
        <v>70</v>
      </c>
      <c r="C15" s="234">
        <v>260626.78</v>
      </c>
      <c r="D15" s="224">
        <v>2974.39</v>
      </c>
      <c r="E15" s="104" t="s">
        <v>729</v>
      </c>
      <c r="F15" s="7"/>
    </row>
    <row r="16" spans="1:6" s="25" customFormat="1" ht="26.25" customHeight="1">
      <c r="A16" s="13">
        <v>12</v>
      </c>
      <c r="B16" s="17" t="s">
        <v>73</v>
      </c>
      <c r="C16" s="137">
        <v>34783.24</v>
      </c>
      <c r="D16" s="224">
        <v>1133.68</v>
      </c>
      <c r="E16" s="104" t="s">
        <v>729</v>
      </c>
      <c r="F16" s="13"/>
    </row>
    <row r="17" spans="1:5" s="1" customFormat="1" ht="18" customHeight="1">
      <c r="A17" s="239"/>
      <c r="B17" s="240" t="s">
        <v>542</v>
      </c>
      <c r="C17" s="241">
        <f>SUM(C5:C16)</f>
        <v>6371757.46</v>
      </c>
      <c r="D17" s="241"/>
      <c r="E17" s="127"/>
    </row>
  </sheetData>
  <sheetProtection selectLockedCells="1" selectUnlockedCells="1"/>
  <mergeCells count="1">
    <mergeCell ref="B3:D3"/>
  </mergeCells>
  <printOptions horizontalCentered="1"/>
  <pageMargins left="0.7875" right="0.7875" top="0.9840277777777777" bottom="0.9840277777777777" header="0.5118055555555555" footer="0.5118055555555555"/>
  <pageSetup fitToHeight="1" fitToWidth="1"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D27" sqref="D27"/>
    </sheetView>
  </sheetViews>
  <sheetFormatPr defaultColWidth="9.140625" defaultRowHeight="12.75"/>
  <cols>
    <col min="1" max="1" width="9.140625" style="35" customWidth="1"/>
    <col min="2" max="2" width="21.8515625" style="33" customWidth="1"/>
    <col min="3" max="3" width="23.421875" style="33" customWidth="1"/>
    <col min="4" max="4" width="25.00390625" style="33" customWidth="1"/>
    <col min="5" max="5" width="19.57421875" style="33" customWidth="1"/>
    <col min="6" max="16384" width="9.140625" style="33" customWidth="1"/>
  </cols>
  <sheetData>
    <row r="1" ht="12.75">
      <c r="A1" s="242" t="s">
        <v>940</v>
      </c>
    </row>
    <row r="3" spans="1:4" ht="12.75">
      <c r="A3" s="243" t="s">
        <v>941</v>
      </c>
      <c r="B3" s="219"/>
      <c r="C3" s="219"/>
      <c r="D3" s="219"/>
    </row>
    <row r="4" spans="1:4" ht="51">
      <c r="A4" s="244" t="s">
        <v>942</v>
      </c>
      <c r="B4" s="245" t="s">
        <v>943</v>
      </c>
      <c r="C4" s="245" t="s">
        <v>944</v>
      </c>
      <c r="D4" s="245" t="s">
        <v>945</v>
      </c>
    </row>
    <row r="5" spans="1:4" ht="12.75">
      <c r="A5" s="227">
        <v>1</v>
      </c>
      <c r="B5" s="246" t="s">
        <v>441</v>
      </c>
      <c r="C5" s="247"/>
      <c r="D5" s="248">
        <v>82360.53</v>
      </c>
    </row>
    <row r="6" spans="1:4" ht="12.75">
      <c r="A6" s="227">
        <v>2</v>
      </c>
      <c r="B6" s="246" t="s">
        <v>309</v>
      </c>
      <c r="C6" s="247"/>
      <c r="D6" s="249">
        <v>22176.69</v>
      </c>
    </row>
    <row r="7" spans="1:4" ht="12.75">
      <c r="A7" s="227">
        <v>3</v>
      </c>
      <c r="B7" s="246" t="s">
        <v>312</v>
      </c>
      <c r="C7" s="247"/>
      <c r="D7" s="249">
        <v>51209.05</v>
      </c>
    </row>
    <row r="8" spans="1:4" ht="12.75">
      <c r="A8" s="227">
        <v>4</v>
      </c>
      <c r="B8" s="246" t="s">
        <v>316</v>
      </c>
      <c r="C8" s="247"/>
      <c r="D8" s="249">
        <v>22683.1</v>
      </c>
    </row>
    <row r="9" spans="1:4" ht="12.75">
      <c r="A9" s="227">
        <v>5</v>
      </c>
      <c r="B9" s="246" t="s">
        <v>320</v>
      </c>
      <c r="C9" s="247"/>
      <c r="D9" s="249">
        <v>29153.6</v>
      </c>
    </row>
    <row r="10" spans="1:4" ht="12.75">
      <c r="A10" s="227">
        <v>6</v>
      </c>
      <c r="B10" s="246" t="s">
        <v>946</v>
      </c>
      <c r="C10" s="247">
        <v>26602.8</v>
      </c>
      <c r="D10" s="249">
        <v>208734.67</v>
      </c>
    </row>
    <row r="11" spans="1:4" ht="12.75">
      <c r="A11" s="227">
        <v>7</v>
      </c>
      <c r="B11" s="246" t="s">
        <v>947</v>
      </c>
      <c r="C11" s="247"/>
      <c r="D11" s="250">
        <v>419226.55</v>
      </c>
    </row>
    <row r="12" spans="1:4" ht="13.5" customHeight="1">
      <c r="A12" s="343" t="s">
        <v>948</v>
      </c>
      <c r="B12" s="343"/>
      <c r="C12" s="251">
        <f>SUM(C5:C11)</f>
        <v>26602.8</v>
      </c>
      <c r="D12" s="252">
        <f>SUM(D5:D11)</f>
        <v>835544.19</v>
      </c>
    </row>
  </sheetData>
  <sheetProtection selectLockedCells="1" selectUnlockedCells="1"/>
  <mergeCells count="1">
    <mergeCell ref="A12:B12"/>
  </mergeCells>
  <printOptions/>
  <pageMargins left="0.7" right="0.7" top="0.75"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view="pageBreakPreview" zoomScaleNormal="70" zoomScaleSheetLayoutView="100" zoomScalePageLayoutView="0" workbookViewId="0" topLeftCell="A1">
      <selection activeCell="C36" sqref="C36"/>
    </sheetView>
  </sheetViews>
  <sheetFormatPr defaultColWidth="9.140625" defaultRowHeight="12.75"/>
  <cols>
    <col min="1" max="1" width="4.140625" style="35" customWidth="1"/>
    <col min="2" max="2" width="72.421875" style="33" customWidth="1"/>
    <col min="3" max="3" width="37.57421875" style="33" customWidth="1"/>
    <col min="4" max="16384" width="9.140625" style="33" customWidth="1"/>
  </cols>
  <sheetData>
    <row r="1" spans="1:3" s="1" customFormat="1" ht="15" customHeight="1">
      <c r="A1" s="2"/>
      <c r="B1" s="3" t="s">
        <v>949</v>
      </c>
      <c r="C1" s="253"/>
    </row>
    <row r="2" spans="1:2" s="1" customFormat="1" ht="12.75">
      <c r="A2" s="2"/>
      <c r="B2" s="3"/>
    </row>
    <row r="3" spans="1:4" s="1" customFormat="1" ht="69" customHeight="1">
      <c r="A3" s="344" t="s">
        <v>950</v>
      </c>
      <c r="B3" s="344"/>
      <c r="C3" s="344"/>
      <c r="D3" s="254"/>
    </row>
    <row r="4" spans="1:4" s="1" customFormat="1" ht="9" customHeight="1">
      <c r="A4" s="255"/>
      <c r="B4" s="255"/>
      <c r="C4" s="255"/>
      <c r="D4" s="254"/>
    </row>
    <row r="5" s="1" customFormat="1" ht="12.75">
      <c r="A5" s="2"/>
    </row>
    <row r="6" spans="1:3" s="1" customFormat="1" ht="30" customHeight="1">
      <c r="A6" s="5" t="s">
        <v>641</v>
      </c>
      <c r="B6" s="5" t="s">
        <v>951</v>
      </c>
      <c r="C6" s="183" t="s">
        <v>952</v>
      </c>
    </row>
    <row r="7" spans="1:3" s="1" customFormat="1" ht="17.25" customHeight="1">
      <c r="A7" s="345" t="s">
        <v>124</v>
      </c>
      <c r="B7" s="345"/>
      <c r="C7" s="345"/>
    </row>
    <row r="8" spans="1:3" s="1" customFormat="1" ht="24.75" customHeight="1">
      <c r="A8" s="239">
        <v>1</v>
      </c>
      <c r="B8" s="14" t="s">
        <v>953</v>
      </c>
      <c r="C8" s="7" t="s">
        <v>954</v>
      </c>
    </row>
    <row r="9" spans="1:3" s="1" customFormat="1" ht="25.5" customHeight="1">
      <c r="A9" s="239">
        <v>2</v>
      </c>
      <c r="B9" s="14" t="s">
        <v>955</v>
      </c>
      <c r="C9" s="7" t="s">
        <v>954</v>
      </c>
    </row>
    <row r="10" spans="1:3" s="1" customFormat="1" ht="18" customHeight="1">
      <c r="A10" s="239">
        <v>3</v>
      </c>
      <c r="B10" s="15" t="s">
        <v>956</v>
      </c>
      <c r="C10" s="7" t="s">
        <v>957</v>
      </c>
    </row>
    <row r="11" spans="1:3" s="1" customFormat="1" ht="17.25" customHeight="1">
      <c r="A11" s="345" t="s">
        <v>707</v>
      </c>
      <c r="B11" s="345"/>
      <c r="C11" s="345"/>
    </row>
    <row r="12" spans="1:3" s="1" customFormat="1" ht="18" customHeight="1">
      <c r="A12" s="239">
        <v>1</v>
      </c>
      <c r="B12" s="15" t="s">
        <v>958</v>
      </c>
      <c r="C12" s="7" t="s">
        <v>959</v>
      </c>
    </row>
    <row r="13" spans="1:3" s="1" customFormat="1" ht="18" customHeight="1">
      <c r="A13" s="239">
        <v>2</v>
      </c>
      <c r="B13" s="15" t="s">
        <v>960</v>
      </c>
      <c r="C13" s="7" t="s">
        <v>961</v>
      </c>
    </row>
    <row r="14" spans="1:3" s="1" customFormat="1" ht="17.25" customHeight="1">
      <c r="A14" s="345" t="s">
        <v>396</v>
      </c>
      <c r="B14" s="345"/>
      <c r="C14" s="345"/>
    </row>
    <row r="15" spans="1:3" s="1" customFormat="1" ht="18" customHeight="1">
      <c r="A15" s="239">
        <v>1</v>
      </c>
      <c r="B15" s="15" t="s">
        <v>962</v>
      </c>
      <c r="C15" s="7" t="s">
        <v>963</v>
      </c>
    </row>
    <row r="16" spans="1:3" s="1" customFormat="1" ht="17.25" customHeight="1">
      <c r="A16" s="345" t="s">
        <v>457</v>
      </c>
      <c r="B16" s="345"/>
      <c r="C16" s="345"/>
    </row>
    <row r="17" spans="1:3" s="1" customFormat="1" ht="25.5">
      <c r="A17" s="239">
        <v>1</v>
      </c>
      <c r="B17" s="15" t="s">
        <v>460</v>
      </c>
      <c r="C17" s="183" t="s">
        <v>964</v>
      </c>
    </row>
    <row r="18" spans="1:3" s="1" customFormat="1" ht="12.75">
      <c r="A18" s="239">
        <v>2</v>
      </c>
      <c r="B18" s="15" t="s">
        <v>378</v>
      </c>
      <c r="C18" s="183" t="s">
        <v>965</v>
      </c>
    </row>
    <row r="19" spans="1:3" s="1" customFormat="1" ht="18" customHeight="1">
      <c r="A19" s="346" t="s">
        <v>543</v>
      </c>
      <c r="B19" s="346"/>
      <c r="C19" s="346"/>
    </row>
    <row r="20" spans="1:3" s="1" customFormat="1" ht="17.25" customHeight="1">
      <c r="A20" s="239">
        <v>1</v>
      </c>
      <c r="B20" s="15" t="s">
        <v>54</v>
      </c>
      <c r="C20" s="239" t="s">
        <v>966</v>
      </c>
    </row>
    <row r="21" spans="1:3" s="1" customFormat="1" ht="15" customHeight="1">
      <c r="A21" s="239"/>
      <c r="B21" s="15"/>
      <c r="C21" s="239" t="s">
        <v>967</v>
      </c>
    </row>
    <row r="22" spans="1:3" s="1" customFormat="1" ht="15" customHeight="1">
      <c r="A22" s="347" t="s">
        <v>586</v>
      </c>
      <c r="B22" s="347"/>
      <c r="C22" s="347"/>
    </row>
    <row r="23" spans="1:3" s="1" customFormat="1" ht="15" customHeight="1">
      <c r="A23" s="239">
        <v>1</v>
      </c>
      <c r="B23" s="15" t="s">
        <v>968</v>
      </c>
      <c r="C23" s="239" t="s">
        <v>969</v>
      </c>
    </row>
    <row r="24" spans="1:3" s="1" customFormat="1" ht="12.75">
      <c r="A24" s="346" t="s">
        <v>616</v>
      </c>
      <c r="B24" s="346"/>
      <c r="C24" s="346"/>
    </row>
    <row r="25" spans="1:3" s="1" customFormat="1" ht="12.75">
      <c r="A25" s="239">
        <v>1</v>
      </c>
      <c r="B25" s="15" t="s">
        <v>970</v>
      </c>
      <c r="C25" s="15"/>
    </row>
  </sheetData>
  <sheetProtection selectLockedCells="1" selectUnlockedCells="1"/>
  <mergeCells count="8">
    <mergeCell ref="A22:C22"/>
    <mergeCell ref="A24:C24"/>
    <mergeCell ref="A3:C3"/>
    <mergeCell ref="A7:C7"/>
    <mergeCell ref="A11:C11"/>
    <mergeCell ref="A14:C14"/>
    <mergeCell ref="A16:C16"/>
    <mergeCell ref="A19:C19"/>
  </mergeCells>
  <printOptions/>
  <pageMargins left="0.7479166666666667" right="0.7479166666666667" top="0.9840277777777777" bottom="0.9840277777777777" header="0.5118055555555555" footer="0.5118055555555555"/>
  <pageSetup fitToHeight="1"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dimension ref="A1:F147"/>
  <sheetViews>
    <sheetView view="pageBreakPreview" zoomScale="90" zoomScaleSheetLayoutView="90" zoomScalePageLayoutView="0" workbookViewId="0" topLeftCell="A133">
      <selection activeCell="C146" sqref="C146"/>
    </sheetView>
  </sheetViews>
  <sheetFormatPr defaultColWidth="11.57421875" defaultRowHeight="12.75"/>
  <cols>
    <col min="1" max="1" width="18.28125" style="33" customWidth="1"/>
    <col min="2" max="2" width="16.7109375" style="33" customWidth="1"/>
    <col min="3" max="3" width="23.140625" style="33" customWidth="1"/>
    <col min="4" max="4" width="19.140625" style="33" customWidth="1"/>
    <col min="5" max="5" width="16.7109375" style="33" customWidth="1"/>
    <col min="6" max="6" width="20.7109375" style="33" customWidth="1"/>
    <col min="7" max="16384" width="11.57421875" style="33" customWidth="1"/>
  </cols>
  <sheetData>
    <row r="1" ht="12.75">
      <c r="A1" s="3" t="s">
        <v>971</v>
      </c>
    </row>
    <row r="3" spans="1:6" ht="12.75">
      <c r="A3" s="348" t="s">
        <v>972</v>
      </c>
      <c r="B3" s="348"/>
      <c r="C3" s="348"/>
      <c r="D3" s="348"/>
      <c r="E3" s="348"/>
      <c r="F3" s="348"/>
    </row>
    <row r="4" spans="1:6" ht="12.75">
      <c r="A4" s="15" t="s">
        <v>973</v>
      </c>
      <c r="B4" s="15" t="s">
        <v>974</v>
      </c>
      <c r="C4" s="15" t="s">
        <v>975</v>
      </c>
      <c r="D4" s="15" t="s">
        <v>973</v>
      </c>
      <c r="E4" s="15" t="s">
        <v>974</v>
      </c>
      <c r="F4" s="15" t="s">
        <v>975</v>
      </c>
    </row>
    <row r="5" spans="1:6" ht="12.75">
      <c r="A5" s="15" t="s">
        <v>976</v>
      </c>
      <c r="B5" s="15"/>
      <c r="C5" s="15">
        <v>1225</v>
      </c>
      <c r="D5" s="15" t="s">
        <v>977</v>
      </c>
      <c r="E5" s="15" t="s">
        <v>946</v>
      </c>
      <c r="F5" s="15">
        <v>307</v>
      </c>
    </row>
    <row r="6" spans="1:6" ht="12.75">
      <c r="A6" s="15" t="s">
        <v>978</v>
      </c>
      <c r="B6" s="15"/>
      <c r="C6" s="15">
        <v>655</v>
      </c>
      <c r="D6" s="15" t="s">
        <v>979</v>
      </c>
      <c r="E6" s="15" t="s">
        <v>946</v>
      </c>
      <c r="F6" s="15">
        <v>222</v>
      </c>
    </row>
    <row r="7" spans="1:6" ht="12.75">
      <c r="A7" s="15" t="s">
        <v>980</v>
      </c>
      <c r="B7" s="15"/>
      <c r="C7" s="15">
        <v>1217</v>
      </c>
      <c r="D7" s="15" t="s">
        <v>981</v>
      </c>
      <c r="E7" s="15" t="s">
        <v>947</v>
      </c>
      <c r="F7" s="15">
        <v>459</v>
      </c>
    </row>
    <row r="8" spans="1:6" ht="12.75">
      <c r="A8" s="15" t="s">
        <v>982</v>
      </c>
      <c r="B8" s="15"/>
      <c r="C8" s="15">
        <v>2132</v>
      </c>
      <c r="D8" s="15" t="s">
        <v>983</v>
      </c>
      <c r="E8" s="15" t="s">
        <v>946</v>
      </c>
      <c r="F8" s="15">
        <v>287</v>
      </c>
    </row>
    <row r="9" spans="1:6" ht="12.75">
      <c r="A9" s="15" t="s">
        <v>984</v>
      </c>
      <c r="B9" s="15"/>
      <c r="C9" s="15">
        <v>2160</v>
      </c>
      <c r="D9" s="15" t="s">
        <v>985</v>
      </c>
      <c r="E9" s="15" t="s">
        <v>946</v>
      </c>
      <c r="F9" s="15">
        <v>222</v>
      </c>
    </row>
    <row r="10" spans="1:6" ht="12.75">
      <c r="A10" s="15" t="s">
        <v>986</v>
      </c>
      <c r="B10" s="15"/>
      <c r="C10" s="15">
        <v>1307</v>
      </c>
      <c r="D10" s="15" t="s">
        <v>987</v>
      </c>
      <c r="E10" s="15" t="s">
        <v>436</v>
      </c>
      <c r="F10" s="15">
        <v>871</v>
      </c>
    </row>
    <row r="11" spans="1:6" ht="12.75">
      <c r="A11" s="15" t="s">
        <v>988</v>
      </c>
      <c r="B11" s="15"/>
      <c r="C11" s="15">
        <v>2070</v>
      </c>
      <c r="D11" s="15" t="s">
        <v>989</v>
      </c>
      <c r="E11" s="15" t="s">
        <v>436</v>
      </c>
      <c r="F11" s="15">
        <v>871</v>
      </c>
    </row>
    <row r="12" spans="1:6" ht="12.75">
      <c r="A12" s="15" t="s">
        <v>990</v>
      </c>
      <c r="B12" s="15"/>
      <c r="C12" s="15">
        <v>2870</v>
      </c>
      <c r="D12" s="15" t="s">
        <v>991</v>
      </c>
      <c r="E12" s="15" t="s">
        <v>447</v>
      </c>
      <c r="F12" s="15">
        <v>1806</v>
      </c>
    </row>
    <row r="13" spans="1:6" ht="12.75">
      <c r="A13" s="15" t="s">
        <v>992</v>
      </c>
      <c r="B13" s="15"/>
      <c r="C13" s="15">
        <v>2140</v>
      </c>
      <c r="D13" s="15" t="s">
        <v>993</v>
      </c>
      <c r="E13" s="15" t="s">
        <v>434</v>
      </c>
      <c r="F13" s="15">
        <v>1229</v>
      </c>
    </row>
    <row r="14" spans="1:6" ht="12.75">
      <c r="A14" s="15" t="s">
        <v>994</v>
      </c>
      <c r="B14" s="15"/>
      <c r="C14" s="15">
        <v>1949</v>
      </c>
      <c r="D14" s="15" t="s">
        <v>995</v>
      </c>
      <c r="E14" s="15" t="s">
        <v>434</v>
      </c>
      <c r="F14" s="15">
        <v>96</v>
      </c>
    </row>
    <row r="15" spans="1:6" ht="12.75">
      <c r="A15" s="15" t="s">
        <v>996</v>
      </c>
      <c r="B15" s="15"/>
      <c r="C15" s="15">
        <v>1659</v>
      </c>
      <c r="D15" s="15" t="s">
        <v>997</v>
      </c>
      <c r="E15" s="15" t="s">
        <v>434</v>
      </c>
      <c r="F15" s="15">
        <v>495</v>
      </c>
    </row>
    <row r="16" spans="1:6" ht="12.75">
      <c r="A16" s="15" t="s">
        <v>998</v>
      </c>
      <c r="B16" s="15"/>
      <c r="C16" s="15">
        <v>607</v>
      </c>
      <c r="D16" s="15" t="s">
        <v>999</v>
      </c>
      <c r="E16" s="15" t="s">
        <v>434</v>
      </c>
      <c r="F16" s="15">
        <v>102</v>
      </c>
    </row>
    <row r="17" spans="1:6" ht="12.75">
      <c r="A17" s="15" t="s">
        <v>1000</v>
      </c>
      <c r="B17" s="15"/>
      <c r="C17" s="15">
        <v>2504</v>
      </c>
      <c r="D17" s="15" t="s">
        <v>1001</v>
      </c>
      <c r="E17" s="15" t="s">
        <v>1002</v>
      </c>
      <c r="F17" s="15">
        <v>70</v>
      </c>
    </row>
    <row r="18" spans="1:6" ht="12.75">
      <c r="A18" s="15" t="s">
        <v>1003</v>
      </c>
      <c r="B18" s="15"/>
      <c r="C18" s="15">
        <v>2871</v>
      </c>
      <c r="D18" s="15" t="s">
        <v>1004</v>
      </c>
      <c r="E18" s="15" t="s">
        <v>1002</v>
      </c>
      <c r="F18" s="15">
        <v>65</v>
      </c>
    </row>
    <row r="19" spans="1:6" ht="12.75">
      <c r="A19" s="15" t="s">
        <v>1005</v>
      </c>
      <c r="B19" s="15"/>
      <c r="C19" s="15">
        <v>3634</v>
      </c>
      <c r="D19" s="15" t="s">
        <v>1006</v>
      </c>
      <c r="E19" s="15" t="s">
        <v>1002</v>
      </c>
      <c r="F19" s="15">
        <v>66</v>
      </c>
    </row>
    <row r="20" spans="1:6" ht="12.75">
      <c r="A20" s="15" t="s">
        <v>1007</v>
      </c>
      <c r="B20" s="15"/>
      <c r="C20" s="15">
        <v>2063</v>
      </c>
      <c r="D20" s="15" t="s">
        <v>1008</v>
      </c>
      <c r="E20" s="15" t="s">
        <v>1002</v>
      </c>
      <c r="F20" s="15">
        <v>56</v>
      </c>
    </row>
    <row r="21" spans="1:6" ht="12.75">
      <c r="A21" s="15" t="s">
        <v>1009</v>
      </c>
      <c r="B21" s="15"/>
      <c r="C21" s="15">
        <v>2397</v>
      </c>
      <c r="D21" s="15" t="s">
        <v>1010</v>
      </c>
      <c r="E21" s="15" t="s">
        <v>1002</v>
      </c>
      <c r="F21" s="15">
        <v>74</v>
      </c>
    </row>
    <row r="22" spans="1:6" ht="12.75">
      <c r="A22" s="15" t="s">
        <v>1011</v>
      </c>
      <c r="B22" s="15"/>
      <c r="C22" s="15">
        <v>3771</v>
      </c>
      <c r="D22" s="15" t="s">
        <v>1012</v>
      </c>
      <c r="E22" s="15" t="s">
        <v>1002</v>
      </c>
      <c r="F22" s="15">
        <v>97</v>
      </c>
    </row>
    <row r="23" spans="1:6" ht="12.75">
      <c r="A23" s="15" t="s">
        <v>1013</v>
      </c>
      <c r="B23" s="15"/>
      <c r="C23" s="15">
        <v>1247</v>
      </c>
      <c r="D23" s="15" t="s">
        <v>1014</v>
      </c>
      <c r="E23" s="15" t="s">
        <v>437</v>
      </c>
      <c r="F23" s="15">
        <v>406</v>
      </c>
    </row>
    <row r="24" spans="1:6" ht="12.75">
      <c r="A24" s="15" t="s">
        <v>1015</v>
      </c>
      <c r="B24" s="15"/>
      <c r="C24" s="15">
        <v>244</v>
      </c>
      <c r="D24" s="15" t="s">
        <v>1016</v>
      </c>
      <c r="E24" s="15" t="s">
        <v>437</v>
      </c>
      <c r="F24" s="15">
        <v>280</v>
      </c>
    </row>
    <row r="25" spans="1:6" ht="12.75">
      <c r="A25" s="15" t="s">
        <v>1017</v>
      </c>
      <c r="B25" s="15"/>
      <c r="C25" s="15">
        <v>440</v>
      </c>
      <c r="D25" s="15" t="s">
        <v>1018</v>
      </c>
      <c r="E25" s="15" t="s">
        <v>437</v>
      </c>
      <c r="F25" s="15">
        <v>528</v>
      </c>
    </row>
    <row r="26" spans="1:6" ht="12.75">
      <c r="A26" s="15" t="s">
        <v>1019</v>
      </c>
      <c r="B26" s="15"/>
      <c r="C26" s="15">
        <v>1525</v>
      </c>
      <c r="D26" s="15" t="s">
        <v>1020</v>
      </c>
      <c r="E26" s="15" t="s">
        <v>1002</v>
      </c>
      <c r="F26" s="15">
        <v>375</v>
      </c>
    </row>
    <row r="27" spans="1:6" ht="12.75">
      <c r="A27" s="15" t="s">
        <v>1021</v>
      </c>
      <c r="B27" s="15"/>
      <c r="C27" s="15">
        <v>4873</v>
      </c>
      <c r="D27" s="15" t="s">
        <v>1022</v>
      </c>
      <c r="E27" s="15" t="s">
        <v>1002</v>
      </c>
      <c r="F27" s="15">
        <v>71</v>
      </c>
    </row>
    <row r="28" spans="1:6" ht="12.75">
      <c r="A28" s="15" t="s">
        <v>1023</v>
      </c>
      <c r="B28" s="15"/>
      <c r="C28" s="15">
        <v>3918</v>
      </c>
      <c r="D28" s="15" t="s">
        <v>1024</v>
      </c>
      <c r="E28" s="15" t="s">
        <v>1002</v>
      </c>
      <c r="F28" s="15">
        <v>425</v>
      </c>
    </row>
    <row r="29" spans="1:6" ht="12.75">
      <c r="A29" s="15" t="s">
        <v>1025</v>
      </c>
      <c r="B29" s="15"/>
      <c r="C29" s="15">
        <v>2679</v>
      </c>
      <c r="D29" s="15" t="s">
        <v>1026</v>
      </c>
      <c r="E29" s="15" t="s">
        <v>1002</v>
      </c>
      <c r="F29" s="15">
        <v>172</v>
      </c>
    </row>
    <row r="30" spans="1:6" ht="12.75">
      <c r="A30" s="15" t="s">
        <v>1027</v>
      </c>
      <c r="B30" s="15"/>
      <c r="C30" s="15">
        <v>3130</v>
      </c>
      <c r="D30" s="15" t="s">
        <v>1028</v>
      </c>
      <c r="E30" s="15" t="s">
        <v>1002</v>
      </c>
      <c r="F30" s="15">
        <v>431</v>
      </c>
    </row>
    <row r="31" spans="1:6" ht="12.75">
      <c r="A31" s="15" t="s">
        <v>1029</v>
      </c>
      <c r="B31" s="15"/>
      <c r="C31" s="15">
        <v>1468</v>
      </c>
      <c r="D31" s="15" t="s">
        <v>1030</v>
      </c>
      <c r="E31" s="15" t="s">
        <v>433</v>
      </c>
      <c r="F31" s="15">
        <v>907</v>
      </c>
    </row>
    <row r="32" spans="1:6" ht="12.75">
      <c r="A32" s="15" t="s">
        <v>1031</v>
      </c>
      <c r="B32" s="15"/>
      <c r="C32" s="15">
        <v>2397</v>
      </c>
      <c r="D32" s="15" t="s">
        <v>1032</v>
      </c>
      <c r="E32" s="15" t="s">
        <v>946</v>
      </c>
      <c r="F32" s="15">
        <v>126</v>
      </c>
    </row>
    <row r="33" spans="1:6" ht="12.75">
      <c r="A33" s="15" t="s">
        <v>1033</v>
      </c>
      <c r="B33" s="15"/>
      <c r="C33" s="15">
        <v>4795</v>
      </c>
      <c r="D33" s="15" t="s">
        <v>1034</v>
      </c>
      <c r="E33" s="15" t="s">
        <v>946</v>
      </c>
      <c r="F33" s="15">
        <v>198</v>
      </c>
    </row>
    <row r="34" spans="1:6" ht="12.75">
      <c r="A34" s="15" t="s">
        <v>1035</v>
      </c>
      <c r="B34" s="15"/>
      <c r="C34" s="15">
        <v>1495</v>
      </c>
      <c r="D34" s="15" t="s">
        <v>1036</v>
      </c>
      <c r="E34" s="15" t="s">
        <v>946</v>
      </c>
      <c r="F34" s="15">
        <v>39.5</v>
      </c>
    </row>
    <row r="35" spans="1:6" ht="12.75">
      <c r="A35" s="15" t="s">
        <v>1037</v>
      </c>
      <c r="B35" s="15"/>
      <c r="C35" s="15">
        <v>644</v>
      </c>
      <c r="D35" s="15" t="s">
        <v>1038</v>
      </c>
      <c r="E35" s="15" t="s">
        <v>946</v>
      </c>
      <c r="F35" s="15">
        <v>30</v>
      </c>
    </row>
    <row r="36" spans="1:6" ht="12.75">
      <c r="A36" s="15" t="s">
        <v>1039</v>
      </c>
      <c r="B36" s="15"/>
      <c r="C36" s="15">
        <v>1802</v>
      </c>
      <c r="D36" s="15" t="s">
        <v>1040</v>
      </c>
      <c r="E36" s="15" t="s">
        <v>946</v>
      </c>
      <c r="F36" s="15">
        <v>24.5</v>
      </c>
    </row>
    <row r="37" spans="1:6" ht="12.75">
      <c r="A37" s="15" t="s">
        <v>1041</v>
      </c>
      <c r="B37" s="15"/>
      <c r="C37" s="15">
        <v>280</v>
      </c>
      <c r="D37" s="15" t="s">
        <v>1042</v>
      </c>
      <c r="E37" s="15" t="s">
        <v>946</v>
      </c>
      <c r="F37" s="15">
        <v>366</v>
      </c>
    </row>
    <row r="38" spans="1:6" ht="12.75">
      <c r="A38" s="15" t="s">
        <v>1043</v>
      </c>
      <c r="B38" s="15"/>
      <c r="C38" s="15">
        <v>2203</v>
      </c>
      <c r="D38" s="15" t="s">
        <v>1044</v>
      </c>
      <c r="E38" s="15" t="s">
        <v>946</v>
      </c>
      <c r="F38" s="15">
        <v>461.7</v>
      </c>
    </row>
    <row r="39" spans="1:6" ht="12.75">
      <c r="A39" s="15" t="s">
        <v>1045</v>
      </c>
      <c r="B39" s="15"/>
      <c r="C39" s="15">
        <v>1376</v>
      </c>
      <c r="D39" s="15" t="s">
        <v>1046</v>
      </c>
      <c r="E39" s="15" t="s">
        <v>946</v>
      </c>
      <c r="F39" s="15">
        <v>242.5</v>
      </c>
    </row>
    <row r="40" spans="1:6" ht="12.75">
      <c r="A40" s="15" t="s">
        <v>1047</v>
      </c>
      <c r="B40" s="15"/>
      <c r="C40" s="15">
        <v>695</v>
      </c>
      <c r="D40" s="15" t="s">
        <v>1048</v>
      </c>
      <c r="E40" s="15" t="s">
        <v>946</v>
      </c>
      <c r="F40" s="15">
        <v>100.6</v>
      </c>
    </row>
    <row r="41" spans="1:6" ht="12.75">
      <c r="A41" s="15" t="s">
        <v>1049</v>
      </c>
      <c r="B41" s="15"/>
      <c r="C41" s="15">
        <v>3528</v>
      </c>
      <c r="D41" s="15" t="s">
        <v>1050</v>
      </c>
      <c r="E41" s="15" t="s">
        <v>946</v>
      </c>
      <c r="F41" s="15">
        <v>119.5</v>
      </c>
    </row>
    <row r="42" spans="1:6" ht="12.75">
      <c r="A42" s="15" t="s">
        <v>1051</v>
      </c>
      <c r="B42" s="15"/>
      <c r="C42" s="15">
        <v>484</v>
      </c>
      <c r="D42" s="15" t="s">
        <v>1052</v>
      </c>
      <c r="E42" s="15" t="s">
        <v>1002</v>
      </c>
      <c r="F42" s="15">
        <v>117</v>
      </c>
    </row>
    <row r="43" spans="1:6" ht="12.75">
      <c r="A43" s="15" t="s">
        <v>1051</v>
      </c>
      <c r="B43" s="15"/>
      <c r="C43" s="15">
        <v>2723</v>
      </c>
      <c r="D43" s="15" t="s">
        <v>1053</v>
      </c>
      <c r="E43" s="15" t="s">
        <v>1002</v>
      </c>
      <c r="F43" s="15">
        <v>377</v>
      </c>
    </row>
    <row r="44" spans="1:6" ht="12.75">
      <c r="A44" s="15" t="s">
        <v>1054</v>
      </c>
      <c r="B44" s="15"/>
      <c r="C44" s="15">
        <v>621</v>
      </c>
      <c r="D44" s="15" t="s">
        <v>1055</v>
      </c>
      <c r="E44" s="15" t="s">
        <v>1002</v>
      </c>
      <c r="F44" s="15">
        <v>131</v>
      </c>
    </row>
    <row r="45" spans="1:6" ht="12.75">
      <c r="A45" s="15" t="s">
        <v>1054</v>
      </c>
      <c r="B45" s="15"/>
      <c r="C45" s="15">
        <v>5920</v>
      </c>
      <c r="D45" s="15" t="s">
        <v>1056</v>
      </c>
      <c r="E45" s="15" t="s">
        <v>1002</v>
      </c>
      <c r="F45" s="15">
        <v>32</v>
      </c>
    </row>
    <row r="46" spans="1:6" ht="12.75">
      <c r="A46" s="15" t="s">
        <v>1057</v>
      </c>
      <c r="B46" s="15"/>
      <c r="C46" s="15">
        <v>410</v>
      </c>
      <c r="D46" s="15" t="s">
        <v>1058</v>
      </c>
      <c r="E46" s="15" t="s">
        <v>1002</v>
      </c>
      <c r="F46" s="15">
        <v>141</v>
      </c>
    </row>
    <row r="47" spans="1:6" ht="12.75">
      <c r="A47" s="15" t="s">
        <v>1057</v>
      </c>
      <c r="B47" s="15"/>
      <c r="C47" s="15">
        <v>1044</v>
      </c>
      <c r="D47" s="15" t="s">
        <v>1059</v>
      </c>
      <c r="E47" s="15" t="s">
        <v>447</v>
      </c>
      <c r="F47" s="15">
        <v>223</v>
      </c>
    </row>
    <row r="48" spans="1:6" ht="12.75">
      <c r="A48" s="15" t="s">
        <v>1060</v>
      </c>
      <c r="B48" s="15"/>
      <c r="C48" s="15">
        <v>676</v>
      </c>
      <c r="D48" s="15" t="s">
        <v>1061</v>
      </c>
      <c r="E48" s="15" t="s">
        <v>447</v>
      </c>
      <c r="F48" s="15">
        <v>178</v>
      </c>
    </row>
    <row r="49" spans="1:6" ht="12.75">
      <c r="A49" s="15" t="s">
        <v>1062</v>
      </c>
      <c r="B49" s="15"/>
      <c r="C49" s="15">
        <v>1193</v>
      </c>
      <c r="D49" s="15" t="s">
        <v>1063</v>
      </c>
      <c r="E49" s="15" t="s">
        <v>447</v>
      </c>
      <c r="F49" s="15">
        <v>136</v>
      </c>
    </row>
    <row r="50" spans="1:6" ht="12.75">
      <c r="A50" s="15" t="s">
        <v>1064</v>
      </c>
      <c r="B50" s="15"/>
      <c r="C50" s="15">
        <v>329</v>
      </c>
      <c r="D50" s="15" t="s">
        <v>1065</v>
      </c>
      <c r="E50" s="15" t="s">
        <v>447</v>
      </c>
      <c r="F50" s="15">
        <v>155</v>
      </c>
    </row>
    <row r="51" spans="1:6" ht="12.75">
      <c r="A51" s="15" t="s">
        <v>1066</v>
      </c>
      <c r="B51" s="15"/>
      <c r="C51" s="15">
        <v>1396</v>
      </c>
      <c r="D51" s="15" t="s">
        <v>1067</v>
      </c>
      <c r="E51" s="15" t="s">
        <v>447</v>
      </c>
      <c r="F51" s="15">
        <v>56.8</v>
      </c>
    </row>
    <row r="52" spans="1:6" ht="12.75">
      <c r="A52" s="15" t="s">
        <v>1068</v>
      </c>
      <c r="B52" s="15"/>
      <c r="C52" s="15">
        <v>4373</v>
      </c>
      <c r="D52" s="15" t="s">
        <v>1069</v>
      </c>
      <c r="E52" s="15" t="s">
        <v>447</v>
      </c>
      <c r="F52" s="15">
        <v>56.8</v>
      </c>
    </row>
    <row r="53" spans="1:6" ht="12.75">
      <c r="A53" s="15" t="s">
        <v>1070</v>
      </c>
      <c r="B53" s="15"/>
      <c r="C53" s="15">
        <v>7272</v>
      </c>
      <c r="D53" s="15" t="s">
        <v>1071</v>
      </c>
      <c r="E53" s="15" t="s">
        <v>447</v>
      </c>
      <c r="F53" s="15">
        <v>212.8</v>
      </c>
    </row>
    <row r="54" spans="1:6" ht="12.75">
      <c r="A54" s="15" t="s">
        <v>1072</v>
      </c>
      <c r="B54" s="15"/>
      <c r="C54" s="15">
        <v>542</v>
      </c>
      <c r="D54" s="15" t="s">
        <v>1073</v>
      </c>
      <c r="E54" s="15" t="s">
        <v>447</v>
      </c>
      <c r="F54" s="15">
        <v>84.2</v>
      </c>
    </row>
    <row r="55" spans="1:6" ht="12.75">
      <c r="A55" s="15" t="s">
        <v>1074</v>
      </c>
      <c r="B55" s="15"/>
      <c r="C55" s="15">
        <v>415</v>
      </c>
      <c r="D55" s="15" t="s">
        <v>1075</v>
      </c>
      <c r="E55" s="15" t="s">
        <v>447</v>
      </c>
      <c r="F55" s="15">
        <v>84.9</v>
      </c>
    </row>
    <row r="56" spans="1:6" ht="12.75">
      <c r="A56" s="15" t="s">
        <v>1076</v>
      </c>
      <c r="B56" s="15"/>
      <c r="C56" s="15">
        <v>4246</v>
      </c>
      <c r="D56" s="15" t="s">
        <v>1077</v>
      </c>
      <c r="E56" s="15" t="s">
        <v>447</v>
      </c>
      <c r="F56" s="15">
        <v>207.5</v>
      </c>
    </row>
    <row r="57" spans="1:6" ht="12.75">
      <c r="A57" s="15" t="s">
        <v>1078</v>
      </c>
      <c r="B57" s="15"/>
      <c r="C57" s="15">
        <v>392</v>
      </c>
      <c r="D57" s="15" t="s">
        <v>1079</v>
      </c>
      <c r="E57" s="15" t="s">
        <v>447</v>
      </c>
      <c r="F57" s="15">
        <v>853.5</v>
      </c>
    </row>
    <row r="58" spans="1:6" ht="12.75">
      <c r="A58" s="15" t="s">
        <v>1080</v>
      </c>
      <c r="B58" s="15"/>
      <c r="C58" s="15">
        <v>1080</v>
      </c>
      <c r="D58" s="15" t="s">
        <v>1081</v>
      </c>
      <c r="E58" s="15" t="s">
        <v>447</v>
      </c>
      <c r="F58" s="15">
        <v>278</v>
      </c>
    </row>
    <row r="59" spans="1:6" ht="12.75">
      <c r="A59" s="15" t="s">
        <v>1082</v>
      </c>
      <c r="B59" s="15"/>
      <c r="C59" s="15">
        <v>1636</v>
      </c>
      <c r="D59" s="15" t="s">
        <v>1083</v>
      </c>
      <c r="E59" s="15" t="s">
        <v>1084</v>
      </c>
      <c r="F59" s="15">
        <v>938</v>
      </c>
    </row>
    <row r="60" spans="1:6" ht="12.75">
      <c r="A60" s="15" t="s">
        <v>1085</v>
      </c>
      <c r="B60" s="15"/>
      <c r="C60" s="15">
        <v>1694</v>
      </c>
      <c r="D60" s="15" t="s">
        <v>1086</v>
      </c>
      <c r="E60" s="15" t="s">
        <v>441</v>
      </c>
      <c r="F60" s="15">
        <v>1000</v>
      </c>
    </row>
    <row r="61" spans="1:6" ht="12.75">
      <c r="A61" s="15" t="s">
        <v>1087</v>
      </c>
      <c r="B61" s="15"/>
      <c r="C61" s="15">
        <v>754</v>
      </c>
      <c r="D61" s="15" t="s">
        <v>1088</v>
      </c>
      <c r="E61" s="15" t="s">
        <v>441</v>
      </c>
      <c r="F61" s="15">
        <v>2492</v>
      </c>
    </row>
    <row r="62" spans="1:6" ht="12.75">
      <c r="A62" s="15" t="s">
        <v>1089</v>
      </c>
      <c r="B62" s="15"/>
      <c r="C62" s="15">
        <v>231</v>
      </c>
      <c r="D62" s="15" t="s">
        <v>1090</v>
      </c>
      <c r="E62" s="15" t="s">
        <v>441</v>
      </c>
      <c r="F62" s="15">
        <v>575</v>
      </c>
    </row>
    <row r="63" spans="1:6" ht="12.75">
      <c r="A63" s="15" t="s">
        <v>1091</v>
      </c>
      <c r="B63" s="15"/>
      <c r="C63" s="15">
        <v>1309</v>
      </c>
      <c r="D63" s="15" t="s">
        <v>1092</v>
      </c>
      <c r="E63" s="15" t="s">
        <v>441</v>
      </c>
      <c r="F63" s="15">
        <v>317.4</v>
      </c>
    </row>
    <row r="64" spans="1:6" ht="12.75">
      <c r="A64" s="15" t="s">
        <v>1093</v>
      </c>
      <c r="B64" s="15"/>
      <c r="C64" s="15">
        <v>538</v>
      </c>
      <c r="D64" s="15" t="s">
        <v>1094</v>
      </c>
      <c r="E64" s="15" t="s">
        <v>438</v>
      </c>
      <c r="F64" s="15">
        <v>89.19</v>
      </c>
    </row>
    <row r="65" spans="1:6" ht="12.75">
      <c r="A65" s="15" t="s">
        <v>1095</v>
      </c>
      <c r="B65" s="15"/>
      <c r="C65" s="15">
        <v>1473</v>
      </c>
      <c r="D65" s="15" t="s">
        <v>1096</v>
      </c>
      <c r="E65" s="15" t="s">
        <v>312</v>
      </c>
      <c r="F65" s="15">
        <v>565.7</v>
      </c>
    </row>
    <row r="66" spans="1:6" ht="12.75">
      <c r="A66" s="15" t="s">
        <v>1097</v>
      </c>
      <c r="B66" s="15"/>
      <c r="C66" s="15">
        <v>1200</v>
      </c>
      <c r="D66" s="15" t="s">
        <v>1098</v>
      </c>
      <c r="E66" s="15" t="s">
        <v>312</v>
      </c>
      <c r="F66" s="15">
        <v>684</v>
      </c>
    </row>
    <row r="67" spans="1:6" ht="12.75">
      <c r="A67" s="15" t="s">
        <v>1099</v>
      </c>
      <c r="B67" s="15"/>
      <c r="C67" s="15">
        <v>330</v>
      </c>
      <c r="D67" s="15"/>
      <c r="E67" s="15"/>
      <c r="F67" s="15"/>
    </row>
    <row r="68" spans="1:6" ht="12.75">
      <c r="A68" s="15" t="s">
        <v>1100</v>
      </c>
      <c r="B68" s="15"/>
      <c r="C68" s="15">
        <v>143</v>
      </c>
      <c r="D68" s="15"/>
      <c r="E68" s="15"/>
      <c r="F68" s="15"/>
    </row>
    <row r="69" spans="1:6" ht="12.75">
      <c r="A69" s="15" t="s">
        <v>1101</v>
      </c>
      <c r="B69" s="15"/>
      <c r="C69" s="15">
        <v>307</v>
      </c>
      <c r="D69" s="15"/>
      <c r="E69" s="15"/>
      <c r="F69" s="15"/>
    </row>
    <row r="70" spans="1:6" ht="12.75">
      <c r="A70" s="15" t="s">
        <v>1102</v>
      </c>
      <c r="B70" s="15"/>
      <c r="C70" s="15">
        <v>231</v>
      </c>
      <c r="D70" s="15"/>
      <c r="E70" s="15"/>
      <c r="F70" s="15"/>
    </row>
    <row r="71" spans="1:6" ht="12.75">
      <c r="A71" s="15" t="s">
        <v>1103</v>
      </c>
      <c r="B71" s="15"/>
      <c r="C71" s="15">
        <v>223</v>
      </c>
      <c r="D71" s="15"/>
      <c r="E71" s="15"/>
      <c r="F71" s="15"/>
    </row>
    <row r="72" spans="1:6" ht="12.75">
      <c r="A72" s="15" t="s">
        <v>1104</v>
      </c>
      <c r="B72" s="15"/>
      <c r="C72" s="15">
        <v>310</v>
      </c>
      <c r="D72" s="15"/>
      <c r="E72" s="15"/>
      <c r="F72" s="15"/>
    </row>
    <row r="73" spans="1:6" ht="12.75">
      <c r="A73" s="15" t="s">
        <v>1105</v>
      </c>
      <c r="B73" s="15"/>
      <c r="C73" s="15">
        <v>344</v>
      </c>
      <c r="D73" s="15"/>
      <c r="E73" s="15"/>
      <c r="F73" s="15"/>
    </row>
    <row r="74" spans="1:6" ht="12.75">
      <c r="A74" s="15" t="s">
        <v>1106</v>
      </c>
      <c r="B74" s="15"/>
      <c r="C74" s="15">
        <v>224</v>
      </c>
      <c r="D74" s="15"/>
      <c r="E74" s="15"/>
      <c r="F74" s="15"/>
    </row>
    <row r="75" spans="1:6" ht="12.75">
      <c r="A75" s="15" t="s">
        <v>1107</v>
      </c>
      <c r="B75" s="15"/>
      <c r="C75" s="15">
        <v>477</v>
      </c>
      <c r="D75" s="15"/>
      <c r="E75" s="15"/>
      <c r="F75" s="15"/>
    </row>
    <row r="76" spans="1:6" ht="12.75">
      <c r="A76" s="15" t="s">
        <v>1108</v>
      </c>
      <c r="B76" s="15"/>
      <c r="C76" s="15">
        <v>80</v>
      </c>
      <c r="D76" s="15"/>
      <c r="E76" s="15"/>
      <c r="F76" s="15"/>
    </row>
    <row r="77" spans="1:6" ht="12.75">
      <c r="A77" s="15" t="s">
        <v>1109</v>
      </c>
      <c r="B77" s="15"/>
      <c r="C77" s="15">
        <v>91</v>
      </c>
      <c r="D77" s="15"/>
      <c r="E77" s="15"/>
      <c r="F77" s="15"/>
    </row>
    <row r="78" spans="1:6" ht="12.75">
      <c r="A78" s="15" t="s">
        <v>1110</v>
      </c>
      <c r="B78" s="15"/>
      <c r="C78" s="15">
        <v>356</v>
      </c>
      <c r="D78" s="15"/>
      <c r="E78" s="15"/>
      <c r="F78" s="15"/>
    </row>
    <row r="79" spans="1:6" ht="12.75">
      <c r="A79" s="15" t="s">
        <v>1111</v>
      </c>
      <c r="B79" s="15"/>
      <c r="C79" s="15">
        <v>120</v>
      </c>
      <c r="D79" s="15"/>
      <c r="E79" s="15"/>
      <c r="F79" s="15"/>
    </row>
    <row r="80" spans="1:6" ht="12.75">
      <c r="A80" s="15" t="s">
        <v>1112</v>
      </c>
      <c r="B80" s="15"/>
      <c r="C80" s="15">
        <v>228</v>
      </c>
      <c r="D80" s="15"/>
      <c r="E80" s="15"/>
      <c r="F80" s="15"/>
    </row>
    <row r="81" spans="1:6" ht="12.75">
      <c r="A81" s="15" t="s">
        <v>1113</v>
      </c>
      <c r="B81" s="15"/>
      <c r="C81" s="15">
        <v>183</v>
      </c>
      <c r="D81" s="15"/>
      <c r="E81" s="15"/>
      <c r="F81" s="15"/>
    </row>
    <row r="82" spans="1:6" ht="12.75">
      <c r="A82" s="15" t="s">
        <v>1114</v>
      </c>
      <c r="B82" s="15"/>
      <c r="C82" s="15">
        <v>216</v>
      </c>
      <c r="D82" s="15"/>
      <c r="E82" s="15"/>
      <c r="F82" s="15"/>
    </row>
    <row r="83" spans="1:6" ht="12.75">
      <c r="A83" s="15" t="s">
        <v>1115</v>
      </c>
      <c r="B83" s="15"/>
      <c r="C83" s="15">
        <v>45</v>
      </c>
      <c r="D83" s="15"/>
      <c r="E83" s="15"/>
      <c r="F83" s="15"/>
    </row>
    <row r="84" spans="1:6" ht="12.75">
      <c r="A84" s="15" t="s">
        <v>1116</v>
      </c>
      <c r="B84" s="15"/>
      <c r="C84" s="15">
        <v>55</v>
      </c>
      <c r="D84" s="15"/>
      <c r="E84" s="15"/>
      <c r="F84" s="15"/>
    </row>
    <row r="85" spans="1:6" ht="12.75">
      <c r="A85" s="15" t="s">
        <v>1117</v>
      </c>
      <c r="B85" s="15"/>
      <c r="C85" s="15">
        <v>437</v>
      </c>
      <c r="D85" s="15"/>
      <c r="E85" s="15"/>
      <c r="F85" s="15"/>
    </row>
    <row r="86" spans="1:6" ht="12.75">
      <c r="A86" s="15" t="s">
        <v>1118</v>
      </c>
      <c r="B86" s="15"/>
      <c r="C86" s="15">
        <v>867</v>
      </c>
      <c r="D86" s="15"/>
      <c r="E86" s="15"/>
      <c r="F86" s="15"/>
    </row>
    <row r="87" spans="1:6" ht="12.75">
      <c r="A87" s="15" t="s">
        <v>1119</v>
      </c>
      <c r="B87" s="15"/>
      <c r="C87" s="15">
        <v>237</v>
      </c>
      <c r="D87" s="15"/>
      <c r="E87" s="15"/>
      <c r="F87" s="15"/>
    </row>
    <row r="88" spans="1:6" ht="12.75">
      <c r="A88" s="15" t="s">
        <v>1120</v>
      </c>
      <c r="B88" s="15"/>
      <c r="C88" s="15">
        <v>679</v>
      </c>
      <c r="D88" s="15"/>
      <c r="E88" s="15"/>
      <c r="F88" s="15"/>
    </row>
    <row r="89" spans="1:6" ht="12.75">
      <c r="A89" s="15" t="s">
        <v>1121</v>
      </c>
      <c r="B89" s="15"/>
      <c r="C89" s="15">
        <v>625</v>
      </c>
      <c r="D89" s="15"/>
      <c r="E89" s="15"/>
      <c r="F89" s="15"/>
    </row>
    <row r="90" spans="1:6" ht="12.75">
      <c r="A90" s="15" t="s">
        <v>1122</v>
      </c>
      <c r="B90" s="15"/>
      <c r="C90" s="15">
        <v>124</v>
      </c>
      <c r="D90" s="15"/>
      <c r="E90" s="15"/>
      <c r="F90" s="15"/>
    </row>
    <row r="91" spans="1:6" ht="12.75">
      <c r="A91" s="15" t="s">
        <v>1123</v>
      </c>
      <c r="B91" s="15"/>
      <c r="C91" s="15">
        <v>119</v>
      </c>
      <c r="D91" s="15"/>
      <c r="E91" s="15"/>
      <c r="F91" s="15"/>
    </row>
    <row r="92" spans="1:6" ht="12.75">
      <c r="A92" s="15" t="s">
        <v>1124</v>
      </c>
      <c r="B92" s="15"/>
      <c r="C92" s="15">
        <v>245</v>
      </c>
      <c r="D92" s="15"/>
      <c r="E92" s="15"/>
      <c r="F92" s="15"/>
    </row>
    <row r="93" spans="1:6" ht="12.75">
      <c r="A93" s="15" t="s">
        <v>1125</v>
      </c>
      <c r="B93" s="15"/>
      <c r="C93" s="15">
        <v>95</v>
      </c>
      <c r="D93" s="15"/>
      <c r="E93" s="15"/>
      <c r="F93" s="15"/>
    </row>
    <row r="94" spans="1:6" ht="12.75">
      <c r="A94" s="15" t="s">
        <v>1126</v>
      </c>
      <c r="B94" s="15"/>
      <c r="C94" s="15">
        <v>170</v>
      </c>
      <c r="D94" s="15"/>
      <c r="E94" s="15"/>
      <c r="F94" s="15"/>
    </row>
    <row r="95" spans="1:6" ht="12.75">
      <c r="A95" s="15" t="s">
        <v>1127</v>
      </c>
      <c r="B95" s="15"/>
      <c r="C95" s="15">
        <v>790</v>
      </c>
      <c r="D95" s="15"/>
      <c r="E95" s="15"/>
      <c r="F95" s="15"/>
    </row>
    <row r="96" spans="1:6" ht="12.75">
      <c r="A96" s="15" t="s">
        <v>1128</v>
      </c>
      <c r="B96" s="15"/>
      <c r="C96" s="15">
        <v>353</v>
      </c>
      <c r="D96" s="15"/>
      <c r="E96" s="15"/>
      <c r="F96" s="15"/>
    </row>
    <row r="97" spans="1:6" ht="12.75">
      <c r="A97" s="15" t="s">
        <v>1129</v>
      </c>
      <c r="B97" s="15"/>
      <c r="C97" s="15">
        <v>383</v>
      </c>
      <c r="D97" s="15"/>
      <c r="E97" s="15"/>
      <c r="F97" s="15"/>
    </row>
    <row r="98" spans="1:6" ht="12.75">
      <c r="A98" s="15" t="s">
        <v>1130</v>
      </c>
      <c r="B98" s="15"/>
      <c r="C98" s="15">
        <v>92</v>
      </c>
      <c r="D98" s="15"/>
      <c r="E98" s="15"/>
      <c r="F98" s="15"/>
    </row>
    <row r="99" spans="1:6" ht="12.75">
      <c r="A99" s="15" t="s">
        <v>1131</v>
      </c>
      <c r="B99" s="15"/>
      <c r="C99" s="15">
        <v>306</v>
      </c>
      <c r="D99" s="15"/>
      <c r="E99" s="15"/>
      <c r="F99" s="15"/>
    </row>
    <row r="100" spans="1:6" ht="12.75">
      <c r="A100" s="15" t="s">
        <v>1132</v>
      </c>
      <c r="B100" s="15"/>
      <c r="C100" s="15">
        <v>408</v>
      </c>
      <c r="D100" s="15"/>
      <c r="E100" s="15"/>
      <c r="F100" s="15"/>
    </row>
    <row r="101" spans="1:6" ht="12.75">
      <c r="A101" s="15" t="s">
        <v>1133</v>
      </c>
      <c r="B101" s="15"/>
      <c r="C101" s="15">
        <v>533</v>
      </c>
      <c r="D101" s="15"/>
      <c r="E101" s="15"/>
      <c r="F101" s="15"/>
    </row>
    <row r="102" spans="1:6" ht="12.75">
      <c r="A102" s="15" t="s">
        <v>1134</v>
      </c>
      <c r="B102" s="15"/>
      <c r="C102" s="15">
        <v>613</v>
      </c>
      <c r="D102" s="15"/>
      <c r="E102" s="15"/>
      <c r="F102" s="15"/>
    </row>
    <row r="103" spans="1:6" ht="12.75">
      <c r="A103" s="15" t="s">
        <v>1135</v>
      </c>
      <c r="B103" s="15"/>
      <c r="C103" s="15">
        <v>193</v>
      </c>
      <c r="D103" s="15"/>
      <c r="E103" s="15"/>
      <c r="F103" s="15"/>
    </row>
    <row r="104" spans="1:6" ht="12.75">
      <c r="A104" s="15" t="s">
        <v>1136</v>
      </c>
      <c r="B104" s="15"/>
      <c r="C104" s="15">
        <v>185</v>
      </c>
      <c r="D104" s="15"/>
      <c r="E104" s="15"/>
      <c r="F104" s="15"/>
    </row>
    <row r="105" spans="1:6" ht="12.75">
      <c r="A105" s="15" t="s">
        <v>1137</v>
      </c>
      <c r="B105" s="15"/>
      <c r="C105" s="15">
        <v>93</v>
      </c>
      <c r="D105" s="15"/>
      <c r="E105" s="15"/>
      <c r="F105" s="15"/>
    </row>
    <row r="106" spans="1:6" ht="12.75">
      <c r="A106" s="15" t="s">
        <v>1138</v>
      </c>
      <c r="B106" s="15"/>
      <c r="C106" s="15">
        <v>344</v>
      </c>
      <c r="D106" s="15"/>
      <c r="E106" s="15"/>
      <c r="F106" s="15"/>
    </row>
    <row r="107" spans="1:6" ht="12.75">
      <c r="A107" s="15" t="s">
        <v>1139</v>
      </c>
      <c r="B107" s="15"/>
      <c r="C107" s="15">
        <v>553</v>
      </c>
      <c r="D107" s="15"/>
      <c r="E107" s="15"/>
      <c r="F107" s="15"/>
    </row>
    <row r="108" spans="1:6" ht="12.75">
      <c r="A108" s="15" t="s">
        <v>1140</v>
      </c>
      <c r="B108" s="15"/>
      <c r="C108" s="15">
        <v>223</v>
      </c>
      <c r="D108" s="15"/>
      <c r="E108" s="15"/>
      <c r="F108" s="15"/>
    </row>
    <row r="109" spans="1:6" ht="12.75">
      <c r="A109" s="15" t="s">
        <v>1141</v>
      </c>
      <c r="B109" s="15"/>
      <c r="C109" s="15">
        <v>139</v>
      </c>
      <c r="D109" s="15"/>
      <c r="E109" s="15"/>
      <c r="F109" s="15"/>
    </row>
    <row r="110" spans="1:6" ht="12.75">
      <c r="A110" s="15" t="s">
        <v>1142</v>
      </c>
      <c r="B110" s="15"/>
      <c r="C110" s="15">
        <v>212</v>
      </c>
      <c r="D110" s="15"/>
      <c r="E110" s="15"/>
      <c r="F110" s="15"/>
    </row>
    <row r="111" spans="1:6" ht="12.75">
      <c r="A111" s="15" t="s">
        <v>1143</v>
      </c>
      <c r="B111" s="15"/>
      <c r="C111" s="15">
        <v>205</v>
      </c>
      <c r="D111" s="15"/>
      <c r="E111" s="15"/>
      <c r="F111" s="15"/>
    </row>
    <row r="112" spans="1:6" ht="12.75">
      <c r="A112" s="15" t="s">
        <v>1144</v>
      </c>
      <c r="B112" s="15"/>
      <c r="C112" s="15">
        <v>249</v>
      </c>
      <c r="D112" s="15"/>
      <c r="E112" s="15"/>
      <c r="F112" s="15"/>
    </row>
    <row r="113" spans="1:6" ht="12.75">
      <c r="A113" s="15" t="s">
        <v>1145</v>
      </c>
      <c r="B113" s="15"/>
      <c r="C113" s="15">
        <v>251</v>
      </c>
      <c r="D113" s="15"/>
      <c r="E113" s="15"/>
      <c r="F113" s="15"/>
    </row>
    <row r="114" spans="1:6" ht="12.75">
      <c r="A114" s="15" t="s">
        <v>1146</v>
      </c>
      <c r="B114" s="15"/>
      <c r="C114" s="15">
        <v>268</v>
      </c>
      <c r="D114" s="15"/>
      <c r="E114" s="15"/>
      <c r="F114" s="15"/>
    </row>
    <row r="115" spans="1:6" ht="12.75">
      <c r="A115" s="15" t="s">
        <v>1147</v>
      </c>
      <c r="B115" s="15"/>
      <c r="C115" s="15">
        <v>275</v>
      </c>
      <c r="D115" s="15"/>
      <c r="E115" s="15"/>
      <c r="F115" s="15"/>
    </row>
    <row r="116" spans="1:6" ht="12.75">
      <c r="A116" s="15" t="s">
        <v>1148</v>
      </c>
      <c r="B116" s="15"/>
      <c r="C116" s="15">
        <v>361</v>
      </c>
      <c r="D116" s="15"/>
      <c r="E116" s="15"/>
      <c r="F116" s="15"/>
    </row>
    <row r="117" spans="1:6" ht="12.75">
      <c r="A117" s="15" t="s">
        <v>1149</v>
      </c>
      <c r="B117" s="15"/>
      <c r="C117" s="15">
        <v>172</v>
      </c>
      <c r="D117" s="15"/>
      <c r="E117" s="15"/>
      <c r="F117" s="15"/>
    </row>
    <row r="118" spans="1:6" ht="12.75">
      <c r="A118" s="15" t="s">
        <v>1150</v>
      </c>
      <c r="B118" s="15"/>
      <c r="C118" s="15">
        <v>279</v>
      </c>
      <c r="D118" s="15"/>
      <c r="E118" s="15"/>
      <c r="F118" s="15"/>
    </row>
    <row r="119" spans="1:6" ht="12.75">
      <c r="A119" s="15" t="s">
        <v>1151</v>
      </c>
      <c r="B119" s="15"/>
      <c r="C119" s="15">
        <v>379</v>
      </c>
      <c r="D119" s="15"/>
      <c r="E119" s="15"/>
      <c r="F119" s="15"/>
    </row>
    <row r="120" spans="1:6" ht="12.75">
      <c r="A120" s="15" t="s">
        <v>1152</v>
      </c>
      <c r="B120" s="15"/>
      <c r="C120" s="15">
        <v>365</v>
      </c>
      <c r="D120" s="15"/>
      <c r="E120" s="15"/>
      <c r="F120" s="15"/>
    </row>
    <row r="121" spans="1:6" ht="12.75">
      <c r="A121" s="15" t="s">
        <v>1153</v>
      </c>
      <c r="B121" s="15"/>
      <c r="C121" s="15">
        <v>336</v>
      </c>
      <c r="D121" s="15"/>
      <c r="E121" s="15"/>
      <c r="F121" s="15"/>
    </row>
    <row r="122" spans="1:6" ht="12.75">
      <c r="A122" s="15" t="s">
        <v>1154</v>
      </c>
      <c r="B122" s="15"/>
      <c r="C122" s="15">
        <v>218</v>
      </c>
      <c r="D122" s="15"/>
      <c r="E122" s="15"/>
      <c r="F122" s="15"/>
    </row>
    <row r="123" spans="1:6" ht="12.75">
      <c r="A123" s="15" t="s">
        <v>1155</v>
      </c>
      <c r="B123" s="15"/>
      <c r="C123" s="15">
        <v>3781</v>
      </c>
      <c r="D123" s="15"/>
      <c r="E123" s="15"/>
      <c r="F123" s="15"/>
    </row>
    <row r="124" spans="1:6" ht="12.75">
      <c r="A124" s="15" t="s">
        <v>1156</v>
      </c>
      <c r="B124" s="15"/>
      <c r="C124" s="15">
        <v>193</v>
      </c>
      <c r="D124" s="15"/>
      <c r="E124" s="15"/>
      <c r="F124" s="15"/>
    </row>
    <row r="125" spans="1:6" ht="12.75">
      <c r="A125" s="15" t="s">
        <v>1157</v>
      </c>
      <c r="B125" s="15"/>
      <c r="C125" s="15">
        <v>155</v>
      </c>
      <c r="D125" s="15"/>
      <c r="E125" s="15"/>
      <c r="F125" s="15"/>
    </row>
    <row r="126" spans="1:6" ht="12.75">
      <c r="A126" s="15" t="s">
        <v>1158</v>
      </c>
      <c r="B126" s="15"/>
      <c r="C126" s="15">
        <v>118</v>
      </c>
      <c r="D126" s="15"/>
      <c r="E126" s="15"/>
      <c r="F126" s="15"/>
    </row>
    <row r="127" spans="1:6" ht="12.75">
      <c r="A127" s="15" t="s">
        <v>1159</v>
      </c>
      <c r="B127" s="15"/>
      <c r="C127" s="15">
        <v>220</v>
      </c>
      <c r="D127" s="15"/>
      <c r="E127" s="15"/>
      <c r="F127" s="15"/>
    </row>
    <row r="128" spans="1:6" ht="12.75">
      <c r="A128" s="15" t="s">
        <v>1160</v>
      </c>
      <c r="B128" s="15"/>
      <c r="C128" s="15">
        <v>102</v>
      </c>
      <c r="D128" s="15"/>
      <c r="E128" s="15"/>
      <c r="F128" s="15"/>
    </row>
    <row r="129" spans="1:6" ht="12.75">
      <c r="A129" s="15" t="s">
        <v>1161</v>
      </c>
      <c r="B129" s="15"/>
      <c r="C129" s="15">
        <v>807</v>
      </c>
      <c r="D129" s="15"/>
      <c r="E129" s="15"/>
      <c r="F129" s="15"/>
    </row>
    <row r="130" spans="1:6" ht="12.75">
      <c r="A130" s="15" t="s">
        <v>1162</v>
      </c>
      <c r="B130" s="15"/>
      <c r="C130" s="15">
        <v>181</v>
      </c>
      <c r="D130" s="15"/>
      <c r="E130" s="15"/>
      <c r="F130" s="15"/>
    </row>
    <row r="131" spans="1:6" ht="12.75">
      <c r="A131" s="15" t="s">
        <v>1163</v>
      </c>
      <c r="B131" s="15"/>
      <c r="C131" s="15">
        <v>145</v>
      </c>
      <c r="D131" s="15"/>
      <c r="E131" s="15"/>
      <c r="F131" s="15"/>
    </row>
    <row r="132" spans="1:6" ht="12.75">
      <c r="A132" s="15" t="s">
        <v>1164</v>
      </c>
      <c r="B132" s="15"/>
      <c r="C132" s="15">
        <v>140</v>
      </c>
      <c r="D132" s="15"/>
      <c r="E132" s="15"/>
      <c r="F132" s="15"/>
    </row>
    <row r="133" spans="1:6" ht="12.75">
      <c r="A133" s="15" t="s">
        <v>1165</v>
      </c>
      <c r="B133" s="15"/>
      <c r="C133" s="15">
        <v>202</v>
      </c>
      <c r="D133" s="15"/>
      <c r="E133" s="15"/>
      <c r="F133" s="15"/>
    </row>
    <row r="134" spans="1:6" ht="12.75">
      <c r="A134" s="15" t="s">
        <v>1166</v>
      </c>
      <c r="B134" s="15"/>
      <c r="C134" s="15">
        <v>78</v>
      </c>
      <c r="D134" s="15"/>
      <c r="E134" s="15"/>
      <c r="F134" s="15"/>
    </row>
    <row r="135" spans="1:6" ht="12.75">
      <c r="A135" s="15" t="s">
        <v>1167</v>
      </c>
      <c r="B135" s="15"/>
      <c r="C135" s="15">
        <v>543</v>
      </c>
      <c r="D135" s="15"/>
      <c r="E135" s="15"/>
      <c r="F135" s="15"/>
    </row>
    <row r="136" spans="1:6" ht="12.75">
      <c r="A136" s="15" t="s">
        <v>1168</v>
      </c>
      <c r="B136" s="15"/>
      <c r="C136" s="15">
        <v>25</v>
      </c>
      <c r="D136" s="15"/>
      <c r="E136" s="15"/>
      <c r="F136" s="15"/>
    </row>
    <row r="137" spans="1:6" ht="12.75">
      <c r="A137" s="15" t="s">
        <v>1169</v>
      </c>
      <c r="B137" s="15"/>
      <c r="C137" s="15">
        <v>109</v>
      </c>
      <c r="D137" s="15"/>
      <c r="E137" s="15"/>
      <c r="F137" s="15"/>
    </row>
    <row r="138" spans="1:6" ht="12.75">
      <c r="A138" s="15" t="s">
        <v>1170</v>
      </c>
      <c r="B138" s="15"/>
      <c r="C138" s="15">
        <v>104</v>
      </c>
      <c r="D138" s="15"/>
      <c r="E138" s="15"/>
      <c r="F138" s="15"/>
    </row>
    <row r="139" spans="1:6" ht="12.75">
      <c r="A139" s="15" t="s">
        <v>1171</v>
      </c>
      <c r="B139" s="15"/>
      <c r="C139" s="15">
        <v>261</v>
      </c>
      <c r="D139" s="15"/>
      <c r="E139" s="15"/>
      <c r="F139" s="15"/>
    </row>
    <row r="140" spans="1:6" ht="12.75">
      <c r="A140" s="15" t="s">
        <v>1172</v>
      </c>
      <c r="B140" s="15"/>
      <c r="C140" s="15">
        <v>2439</v>
      </c>
      <c r="D140" s="15"/>
      <c r="E140" s="15"/>
      <c r="F140" s="15"/>
    </row>
    <row r="141" spans="1:6" ht="12.75">
      <c r="A141" s="15" t="s">
        <v>1173</v>
      </c>
      <c r="B141" s="15"/>
      <c r="C141" s="15">
        <v>1785</v>
      </c>
      <c r="D141" s="15"/>
      <c r="E141" s="15"/>
      <c r="F141" s="15"/>
    </row>
    <row r="142" spans="1:6" ht="12.75">
      <c r="A142" s="15" t="s">
        <v>1173</v>
      </c>
      <c r="B142" s="15"/>
      <c r="C142" s="15">
        <v>2585</v>
      </c>
      <c r="D142" s="15"/>
      <c r="E142" s="15"/>
      <c r="F142" s="15"/>
    </row>
    <row r="143" spans="1:6" ht="12.75">
      <c r="A143" s="15" t="s">
        <v>1174</v>
      </c>
      <c r="B143" s="15"/>
      <c r="C143" s="15">
        <v>216</v>
      </c>
      <c r="D143" s="15"/>
      <c r="E143" s="15"/>
      <c r="F143" s="15"/>
    </row>
    <row r="144" spans="1:6" ht="12.75">
      <c r="A144" s="15" t="s">
        <v>1175</v>
      </c>
      <c r="B144" s="15"/>
      <c r="C144" s="15">
        <v>1505</v>
      </c>
      <c r="D144" s="15"/>
      <c r="E144" s="15"/>
      <c r="F144" s="15"/>
    </row>
    <row r="145" spans="1:6" ht="12.75">
      <c r="A145" s="15" t="s">
        <v>1176</v>
      </c>
      <c r="B145" s="15"/>
      <c r="C145" s="15">
        <v>142</v>
      </c>
      <c r="D145" s="15"/>
      <c r="E145" s="15"/>
      <c r="F145" s="15"/>
    </row>
    <row r="146" spans="1:6" ht="12.75">
      <c r="A146" s="15" t="s">
        <v>1177</v>
      </c>
      <c r="B146" s="15"/>
      <c r="C146" s="15">
        <v>150096</v>
      </c>
      <c r="D146" s="15" t="s">
        <v>1178</v>
      </c>
      <c r="E146" s="15"/>
      <c r="F146" s="15">
        <v>22684.09</v>
      </c>
    </row>
    <row r="147" spans="1:6" ht="12.75">
      <c r="A147" s="15"/>
      <c r="B147" s="15"/>
      <c r="C147" s="15" t="s">
        <v>1179</v>
      </c>
      <c r="D147" s="15">
        <v>172780.09</v>
      </c>
      <c r="E147" s="15"/>
      <c r="F147" s="15"/>
    </row>
  </sheetData>
  <sheetProtection selectLockedCells="1" selectUnlockedCells="1"/>
  <mergeCells count="1">
    <mergeCell ref="A3:F3"/>
  </mergeCells>
  <printOptions/>
  <pageMargins left="0.7" right="0.7" top="0.75" bottom="0.75" header="0.5118055555555555" footer="0.5118055555555555"/>
  <pageSetup horizontalDpi="300" verticalDpi="300" orientation="portrait" paperSize="9" scale="73" r:id="rId1"/>
</worksheet>
</file>

<file path=xl/worksheets/sheet8.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D6">
      <selection activeCell="M23" sqref="M23"/>
    </sheetView>
  </sheetViews>
  <sheetFormatPr defaultColWidth="9.140625" defaultRowHeight="12.75"/>
  <cols>
    <col min="1" max="1" width="4.57421875" style="256" customWidth="1"/>
    <col min="2" max="2" width="17.28125" style="256" customWidth="1"/>
    <col min="3" max="3" width="14.8515625" style="256" customWidth="1"/>
    <col min="4" max="4" width="14.00390625" style="256" customWidth="1"/>
    <col min="5" max="5" width="25.7109375" style="257" customWidth="1"/>
    <col min="6" max="6" width="10.8515625" style="256" customWidth="1"/>
    <col min="7" max="7" width="20.8515625" style="256" customWidth="1"/>
    <col min="8" max="8" width="12.00390625" style="256" customWidth="1"/>
    <col min="9" max="9" width="13.140625" style="256" customWidth="1"/>
    <col min="10" max="10" width="11.57421875" style="258" customWidth="1"/>
    <col min="11" max="11" width="10.8515625" style="258" customWidth="1"/>
    <col min="12" max="12" width="15.140625" style="256" customWidth="1"/>
    <col min="13" max="13" width="11.8515625" style="256" customWidth="1"/>
    <col min="14" max="14" width="13.57421875" style="256" customWidth="1"/>
    <col min="15" max="15" width="16.421875" style="259" customWidth="1"/>
    <col min="16" max="19" width="15.00390625" style="256" customWidth="1"/>
    <col min="20" max="23" width="8.00390625" style="258" customWidth="1"/>
    <col min="24" max="24" width="11.28125" style="256" customWidth="1"/>
    <col min="25" max="16384" width="9.140625" style="256" customWidth="1"/>
  </cols>
  <sheetData>
    <row r="1" spans="1:23" s="18" customFormat="1" ht="18">
      <c r="A1" s="260" t="s">
        <v>1180</v>
      </c>
      <c r="B1" s="260"/>
      <c r="E1" s="261"/>
      <c r="J1" s="262"/>
      <c r="K1" s="263"/>
      <c r="O1" s="264"/>
      <c r="T1" s="263"/>
      <c r="U1" s="263"/>
      <c r="V1" s="263"/>
      <c r="W1" s="263"/>
    </row>
    <row r="2" spans="1:23" s="18" customFormat="1" ht="23.25" customHeight="1">
      <c r="A2" s="349"/>
      <c r="B2" s="349"/>
      <c r="C2" s="349"/>
      <c r="D2" s="349"/>
      <c r="E2" s="349"/>
      <c r="F2" s="349"/>
      <c r="G2" s="349"/>
      <c r="H2" s="349"/>
      <c r="I2" s="349"/>
      <c r="J2" s="349"/>
      <c r="K2" s="263"/>
      <c r="O2" s="264"/>
      <c r="T2" s="263"/>
      <c r="U2" s="263"/>
      <c r="V2" s="263"/>
      <c r="W2" s="263"/>
    </row>
    <row r="3" spans="1:24" s="18" customFormat="1" ht="18" customHeight="1">
      <c r="A3" s="350" t="s">
        <v>641</v>
      </c>
      <c r="B3" s="351" t="s">
        <v>1181</v>
      </c>
      <c r="C3" s="351" t="s">
        <v>1182</v>
      </c>
      <c r="D3" s="351" t="s">
        <v>1183</v>
      </c>
      <c r="E3" s="351" t="s">
        <v>1184</v>
      </c>
      <c r="F3" s="351" t="s">
        <v>1185</v>
      </c>
      <c r="G3" s="351" t="s">
        <v>1186</v>
      </c>
      <c r="H3" s="351" t="s">
        <v>1187</v>
      </c>
      <c r="I3" s="351" t="s">
        <v>1188</v>
      </c>
      <c r="J3" s="351" t="s">
        <v>1189</v>
      </c>
      <c r="K3" s="351" t="s">
        <v>1190</v>
      </c>
      <c r="L3" s="351" t="s">
        <v>1191</v>
      </c>
      <c r="M3" s="351" t="s">
        <v>1192</v>
      </c>
      <c r="N3" s="351" t="s">
        <v>1193</v>
      </c>
      <c r="O3" s="352" t="s">
        <v>1194</v>
      </c>
      <c r="P3" s="325" t="s">
        <v>1195</v>
      </c>
      <c r="Q3" s="325"/>
      <c r="R3" s="325" t="s">
        <v>1196</v>
      </c>
      <c r="S3" s="325"/>
      <c r="T3" s="353" t="s">
        <v>1197</v>
      </c>
      <c r="U3" s="353"/>
      <c r="V3" s="353"/>
      <c r="W3" s="353"/>
      <c r="X3" s="354" t="s">
        <v>934</v>
      </c>
    </row>
    <row r="4" spans="1:24" s="18" customFormat="1" ht="36.75" customHeight="1">
      <c r="A4" s="350"/>
      <c r="B4" s="351"/>
      <c r="C4" s="351"/>
      <c r="D4" s="351"/>
      <c r="E4" s="351"/>
      <c r="F4" s="351"/>
      <c r="G4" s="351"/>
      <c r="H4" s="351"/>
      <c r="I4" s="351"/>
      <c r="J4" s="351"/>
      <c r="K4" s="351"/>
      <c r="L4" s="351"/>
      <c r="M4" s="351"/>
      <c r="N4" s="351"/>
      <c r="O4" s="352"/>
      <c r="P4" s="325"/>
      <c r="Q4" s="325"/>
      <c r="R4" s="325"/>
      <c r="S4" s="325"/>
      <c r="T4" s="353"/>
      <c r="U4" s="353"/>
      <c r="V4" s="353"/>
      <c r="W4" s="353"/>
      <c r="X4" s="354"/>
    </row>
    <row r="5" spans="1:24" s="18" customFormat="1" ht="42" customHeight="1">
      <c r="A5" s="350"/>
      <c r="B5" s="351"/>
      <c r="C5" s="351"/>
      <c r="D5" s="351"/>
      <c r="E5" s="351"/>
      <c r="F5" s="351"/>
      <c r="G5" s="351"/>
      <c r="H5" s="351"/>
      <c r="I5" s="351"/>
      <c r="J5" s="351"/>
      <c r="K5" s="351"/>
      <c r="L5" s="351"/>
      <c r="M5" s="351"/>
      <c r="N5" s="351"/>
      <c r="O5" s="352"/>
      <c r="P5" s="55" t="s">
        <v>1198</v>
      </c>
      <c r="Q5" s="55" t="s">
        <v>1199</v>
      </c>
      <c r="R5" s="55" t="s">
        <v>1198</v>
      </c>
      <c r="S5" s="55" t="s">
        <v>1199</v>
      </c>
      <c r="T5" s="55" t="s">
        <v>1200</v>
      </c>
      <c r="U5" s="55" t="s">
        <v>1201</v>
      </c>
      <c r="V5" s="55" t="s">
        <v>1202</v>
      </c>
      <c r="W5" s="265" t="s">
        <v>1203</v>
      </c>
      <c r="X5" s="354"/>
    </row>
    <row r="6" spans="1:24" s="18" customFormat="1" ht="18.75" customHeight="1">
      <c r="A6" s="328" t="s">
        <v>124</v>
      </c>
      <c r="B6" s="328"/>
      <c r="C6" s="328"/>
      <c r="D6" s="328"/>
      <c r="E6" s="328"/>
      <c r="F6" s="328"/>
      <c r="G6" s="328"/>
      <c r="H6" s="328"/>
      <c r="I6" s="328"/>
      <c r="J6" s="328"/>
      <c r="K6" s="328"/>
      <c r="L6" s="328"/>
      <c r="M6" s="266"/>
      <c r="N6" s="266"/>
      <c r="O6" s="267"/>
      <c r="P6" s="266"/>
      <c r="Q6" s="266"/>
      <c r="R6" s="266"/>
      <c r="S6" s="266"/>
      <c r="T6" s="268"/>
      <c r="U6" s="268"/>
      <c r="V6" s="268"/>
      <c r="W6" s="269"/>
      <c r="X6" s="270"/>
    </row>
    <row r="7" spans="1:24" s="275" customFormat="1" ht="27" customHeight="1">
      <c r="A7" s="8">
        <v>1</v>
      </c>
      <c r="B7" s="8" t="s">
        <v>1204</v>
      </c>
      <c r="C7" s="8" t="s">
        <v>1205</v>
      </c>
      <c r="D7" s="8" t="s">
        <v>1206</v>
      </c>
      <c r="E7" s="8" t="s">
        <v>1207</v>
      </c>
      <c r="F7" s="8" t="s">
        <v>1208</v>
      </c>
      <c r="G7" s="8" t="s">
        <v>1209</v>
      </c>
      <c r="H7" s="8">
        <v>2198</v>
      </c>
      <c r="I7" s="8">
        <v>2014</v>
      </c>
      <c r="J7" s="8" t="s">
        <v>1210</v>
      </c>
      <c r="K7" s="8">
        <v>5</v>
      </c>
      <c r="L7" s="8">
        <v>960</v>
      </c>
      <c r="M7" s="8">
        <v>3490</v>
      </c>
      <c r="N7" s="271"/>
      <c r="O7" s="272">
        <v>85300</v>
      </c>
      <c r="P7" s="273" t="s">
        <v>1211</v>
      </c>
      <c r="Q7" s="273" t="s">
        <v>1212</v>
      </c>
      <c r="R7" s="273" t="s">
        <v>1211</v>
      </c>
      <c r="S7" s="273" t="s">
        <v>1212</v>
      </c>
      <c r="T7" s="29" t="s">
        <v>1213</v>
      </c>
      <c r="U7" s="29" t="s">
        <v>1213</v>
      </c>
      <c r="V7" s="29" t="s">
        <v>1213</v>
      </c>
      <c r="W7" s="274"/>
      <c r="X7" s="142"/>
    </row>
    <row r="8" spans="1:24" s="275" customFormat="1" ht="27" customHeight="1">
      <c r="A8" s="8">
        <v>2</v>
      </c>
      <c r="B8" s="8" t="s">
        <v>14</v>
      </c>
      <c r="C8" s="8" t="s">
        <v>1214</v>
      </c>
      <c r="D8" s="8" t="s">
        <v>1215</v>
      </c>
      <c r="E8" s="8">
        <v>73515</v>
      </c>
      <c r="F8" s="8" t="s">
        <v>1216</v>
      </c>
      <c r="G8" s="8" t="s">
        <v>1209</v>
      </c>
      <c r="H8" s="8">
        <v>6842</v>
      </c>
      <c r="I8" s="8">
        <v>1990</v>
      </c>
      <c r="J8" s="8" t="s">
        <v>1217</v>
      </c>
      <c r="K8" s="8">
        <v>6</v>
      </c>
      <c r="L8" s="8">
        <v>5000</v>
      </c>
      <c r="M8" s="8">
        <v>10980</v>
      </c>
      <c r="N8" s="276"/>
      <c r="O8" s="277"/>
      <c r="P8" s="273" t="s">
        <v>1218</v>
      </c>
      <c r="Q8" s="273" t="s">
        <v>1219</v>
      </c>
      <c r="R8" s="273"/>
      <c r="S8" s="273"/>
      <c r="T8" s="29" t="s">
        <v>1213</v>
      </c>
      <c r="U8" s="29" t="s">
        <v>1213</v>
      </c>
      <c r="V8" s="29"/>
      <c r="W8" s="274"/>
      <c r="X8" s="142"/>
    </row>
    <row r="9" spans="1:24" s="275" customFormat="1" ht="27" customHeight="1">
      <c r="A9" s="8">
        <v>3</v>
      </c>
      <c r="B9" s="8" t="s">
        <v>1204</v>
      </c>
      <c r="C9" s="8" t="s">
        <v>1220</v>
      </c>
      <c r="D9" s="8" t="s">
        <v>1221</v>
      </c>
      <c r="E9" s="8" t="s">
        <v>1222</v>
      </c>
      <c r="F9" s="8" t="s">
        <v>1223</v>
      </c>
      <c r="G9" s="8" t="s">
        <v>1209</v>
      </c>
      <c r="H9" s="8">
        <v>6871</v>
      </c>
      <c r="I9" s="8">
        <v>2009</v>
      </c>
      <c r="J9" s="8" t="s">
        <v>1224</v>
      </c>
      <c r="K9" s="8">
        <v>6</v>
      </c>
      <c r="L9" s="8">
        <v>2000</v>
      </c>
      <c r="M9" s="8">
        <v>8480</v>
      </c>
      <c r="N9" s="271"/>
      <c r="O9" s="278">
        <v>277000</v>
      </c>
      <c r="P9" s="273" t="s">
        <v>1225</v>
      </c>
      <c r="Q9" s="273" t="s">
        <v>1226</v>
      </c>
      <c r="R9" s="273" t="s">
        <v>1225</v>
      </c>
      <c r="S9" s="273" t="s">
        <v>1226</v>
      </c>
      <c r="T9" s="29" t="s">
        <v>1213</v>
      </c>
      <c r="U9" s="29" t="s">
        <v>1213</v>
      </c>
      <c r="V9" s="29" t="s">
        <v>1213</v>
      </c>
      <c r="W9" s="274"/>
      <c r="X9" s="142"/>
    </row>
    <row r="10" spans="1:24" s="275" customFormat="1" ht="27" customHeight="1">
      <c r="A10" s="8">
        <v>4</v>
      </c>
      <c r="B10" s="8" t="s">
        <v>1227</v>
      </c>
      <c r="C10" s="8" t="s">
        <v>1228</v>
      </c>
      <c r="D10" s="8" t="s">
        <v>1229</v>
      </c>
      <c r="E10" s="8" t="s">
        <v>1230</v>
      </c>
      <c r="F10" s="8" t="s">
        <v>1231</v>
      </c>
      <c r="G10" s="8" t="s">
        <v>1232</v>
      </c>
      <c r="H10" s="8"/>
      <c r="I10" s="8">
        <v>2014</v>
      </c>
      <c r="J10" s="8" t="s">
        <v>1233</v>
      </c>
      <c r="K10" s="8"/>
      <c r="L10" s="8"/>
      <c r="M10" s="8">
        <v>750</v>
      </c>
      <c r="N10" s="8"/>
      <c r="O10" s="277"/>
      <c r="P10" s="273" t="s">
        <v>1234</v>
      </c>
      <c r="Q10" s="273" t="s">
        <v>1235</v>
      </c>
      <c r="R10" s="273"/>
      <c r="S10" s="273"/>
      <c r="T10" s="29" t="s">
        <v>1213</v>
      </c>
      <c r="U10" s="29"/>
      <c r="V10" s="29"/>
      <c r="W10" s="274"/>
      <c r="X10" s="142"/>
    </row>
    <row r="11" spans="1:24" s="275" customFormat="1" ht="27" customHeight="1">
      <c r="A11" s="8">
        <v>5</v>
      </c>
      <c r="B11" s="8" t="s">
        <v>14</v>
      </c>
      <c r="C11" s="8" t="s">
        <v>1236</v>
      </c>
      <c r="D11" s="8" t="s">
        <v>1237</v>
      </c>
      <c r="E11" s="8">
        <v>430316</v>
      </c>
      <c r="F11" s="8" t="s">
        <v>1238</v>
      </c>
      <c r="G11" s="8" t="s">
        <v>1209</v>
      </c>
      <c r="H11" s="8"/>
      <c r="I11" s="8">
        <v>1971</v>
      </c>
      <c r="J11" s="8"/>
      <c r="K11" s="8"/>
      <c r="L11" s="8"/>
      <c r="M11" s="8"/>
      <c r="N11" s="276"/>
      <c r="O11" s="277"/>
      <c r="P11" s="273" t="s">
        <v>1218</v>
      </c>
      <c r="Q11" s="273" t="s">
        <v>1219</v>
      </c>
      <c r="R11" s="273"/>
      <c r="S11" s="273"/>
      <c r="T11" s="29" t="s">
        <v>1213</v>
      </c>
      <c r="U11" s="29" t="s">
        <v>1213</v>
      </c>
      <c r="V11" s="29"/>
      <c r="W11" s="274"/>
      <c r="X11" s="142"/>
    </row>
    <row r="12" spans="1:24" s="275" customFormat="1" ht="27" customHeight="1">
      <c r="A12" s="8">
        <v>6</v>
      </c>
      <c r="B12" s="8" t="s">
        <v>1239</v>
      </c>
      <c r="C12" s="8" t="s">
        <v>1205</v>
      </c>
      <c r="D12" s="8" t="s">
        <v>1240</v>
      </c>
      <c r="E12" s="8" t="s">
        <v>1241</v>
      </c>
      <c r="F12" s="8" t="s">
        <v>1242</v>
      </c>
      <c r="G12" s="8" t="s">
        <v>1209</v>
      </c>
      <c r="H12" s="8">
        <v>2500</v>
      </c>
      <c r="I12" s="8">
        <v>1997</v>
      </c>
      <c r="J12" s="8" t="s">
        <v>1243</v>
      </c>
      <c r="K12" s="8">
        <v>5</v>
      </c>
      <c r="L12" s="8">
        <v>4300</v>
      </c>
      <c r="M12" s="8">
        <v>1660</v>
      </c>
      <c r="N12" s="276"/>
      <c r="O12" s="277"/>
      <c r="P12" s="273" t="s">
        <v>1244</v>
      </c>
      <c r="Q12" s="273" t="s">
        <v>1245</v>
      </c>
      <c r="R12" s="273"/>
      <c r="S12" s="273"/>
      <c r="T12" s="29" t="s">
        <v>1213</v>
      </c>
      <c r="U12" s="29" t="s">
        <v>1213</v>
      </c>
      <c r="V12" s="29"/>
      <c r="W12" s="274"/>
      <c r="X12" s="142"/>
    </row>
    <row r="13" spans="1:24" s="275" customFormat="1" ht="27" customHeight="1">
      <c r="A13" s="8">
        <v>7</v>
      </c>
      <c r="B13" s="8" t="s">
        <v>14</v>
      </c>
      <c r="C13" s="8" t="s">
        <v>1236</v>
      </c>
      <c r="D13" s="8" t="s">
        <v>1246</v>
      </c>
      <c r="E13" s="8">
        <v>409852</v>
      </c>
      <c r="F13" s="8" t="s">
        <v>1247</v>
      </c>
      <c r="G13" s="8" t="s">
        <v>1209</v>
      </c>
      <c r="H13" s="8">
        <v>2120</v>
      </c>
      <c r="I13" s="8">
        <v>1984</v>
      </c>
      <c r="J13" s="8" t="s">
        <v>1248</v>
      </c>
      <c r="K13" s="8"/>
      <c r="L13" s="8">
        <v>2500</v>
      </c>
      <c r="M13" s="8">
        <v>1880</v>
      </c>
      <c r="N13" s="276"/>
      <c r="O13" s="277"/>
      <c r="P13" s="273" t="s">
        <v>1249</v>
      </c>
      <c r="Q13" s="273" t="s">
        <v>1250</v>
      </c>
      <c r="R13" s="273"/>
      <c r="S13" s="273"/>
      <c r="T13" s="29" t="s">
        <v>1213</v>
      </c>
      <c r="U13" s="29" t="s">
        <v>1213</v>
      </c>
      <c r="V13" s="29"/>
      <c r="W13" s="274"/>
      <c r="X13" s="142"/>
    </row>
    <row r="14" spans="1:24" s="275" customFormat="1" ht="27" customHeight="1">
      <c r="A14" s="8">
        <v>8</v>
      </c>
      <c r="B14" s="8" t="s">
        <v>1251</v>
      </c>
      <c r="C14" s="8" t="s">
        <v>1252</v>
      </c>
      <c r="D14" s="8">
        <v>10</v>
      </c>
      <c r="E14" s="8" t="s">
        <v>1253</v>
      </c>
      <c r="F14" s="8" t="s">
        <v>1254</v>
      </c>
      <c r="G14" s="8" t="s">
        <v>1209</v>
      </c>
      <c r="H14" s="8">
        <v>11100</v>
      </c>
      <c r="I14" s="8">
        <v>1997</v>
      </c>
      <c r="J14" s="8" t="s">
        <v>1255</v>
      </c>
      <c r="K14" s="8">
        <v>6</v>
      </c>
      <c r="L14" s="8">
        <v>10795</v>
      </c>
      <c r="M14" s="8">
        <v>16550</v>
      </c>
      <c r="N14" s="276"/>
      <c r="O14" s="277"/>
      <c r="P14" s="273" t="s">
        <v>1218</v>
      </c>
      <c r="Q14" s="273" t="s">
        <v>1219</v>
      </c>
      <c r="R14" s="273"/>
      <c r="S14" s="273"/>
      <c r="T14" s="29" t="s">
        <v>1213</v>
      </c>
      <c r="U14" s="29" t="s">
        <v>1213</v>
      </c>
      <c r="V14" s="29"/>
      <c r="W14" s="274"/>
      <c r="X14" s="142"/>
    </row>
    <row r="15" spans="1:24" s="275" customFormat="1" ht="27" customHeight="1">
      <c r="A15" s="8">
        <v>9</v>
      </c>
      <c r="B15" s="8" t="s">
        <v>1251</v>
      </c>
      <c r="C15" s="8" t="s">
        <v>1214</v>
      </c>
      <c r="D15" s="8" t="s">
        <v>1256</v>
      </c>
      <c r="E15" s="8">
        <v>68819</v>
      </c>
      <c r="F15" s="8" t="s">
        <v>1257</v>
      </c>
      <c r="G15" s="8" t="s">
        <v>1258</v>
      </c>
      <c r="H15" s="8">
        <v>6482</v>
      </c>
      <c r="I15" s="8">
        <v>1988</v>
      </c>
      <c r="J15" s="8" t="s">
        <v>1259</v>
      </c>
      <c r="K15" s="8">
        <v>2</v>
      </c>
      <c r="L15" s="8">
        <v>4650</v>
      </c>
      <c r="M15" s="8">
        <v>10800</v>
      </c>
      <c r="N15" s="276"/>
      <c r="O15" s="277"/>
      <c r="P15" s="273" t="s">
        <v>1218</v>
      </c>
      <c r="Q15" s="273" t="s">
        <v>1219</v>
      </c>
      <c r="R15" s="273"/>
      <c r="S15" s="273"/>
      <c r="T15" s="29" t="s">
        <v>1213</v>
      </c>
      <c r="U15" s="29" t="s">
        <v>1213</v>
      </c>
      <c r="V15" s="29"/>
      <c r="W15" s="274"/>
      <c r="X15" s="142"/>
    </row>
    <row r="16" spans="1:24" s="275" customFormat="1" ht="27" customHeight="1">
      <c r="A16" s="8">
        <v>10</v>
      </c>
      <c r="B16" s="8" t="s">
        <v>1251</v>
      </c>
      <c r="C16" s="8" t="s">
        <v>1228</v>
      </c>
      <c r="D16" s="8"/>
      <c r="E16" s="8" t="s">
        <v>1260</v>
      </c>
      <c r="F16" s="8" t="s">
        <v>1261</v>
      </c>
      <c r="G16" s="8" t="s">
        <v>1232</v>
      </c>
      <c r="H16" s="8"/>
      <c r="I16" s="8">
        <v>1988</v>
      </c>
      <c r="J16" s="8"/>
      <c r="K16" s="8"/>
      <c r="L16" s="8"/>
      <c r="M16" s="8"/>
      <c r="N16" s="276"/>
      <c r="O16" s="277"/>
      <c r="P16" s="273" t="s">
        <v>1218</v>
      </c>
      <c r="Q16" s="273" t="s">
        <v>1219</v>
      </c>
      <c r="R16" s="273"/>
      <c r="S16" s="273"/>
      <c r="T16" s="29" t="s">
        <v>1213</v>
      </c>
      <c r="U16" s="29"/>
      <c r="V16" s="29"/>
      <c r="W16" s="274"/>
      <c r="X16" s="142"/>
    </row>
    <row r="17" spans="1:24" s="275" customFormat="1" ht="33.75" customHeight="1">
      <c r="A17" s="8">
        <v>11</v>
      </c>
      <c r="B17" s="8" t="s">
        <v>1251</v>
      </c>
      <c r="C17" s="8" t="s">
        <v>1205</v>
      </c>
      <c r="D17" s="8" t="s">
        <v>1262</v>
      </c>
      <c r="E17" s="8"/>
      <c r="F17" s="8" t="s">
        <v>1263</v>
      </c>
      <c r="G17" s="8" t="s">
        <v>1209</v>
      </c>
      <c r="H17" s="8">
        <v>2402</v>
      </c>
      <c r="I17" s="8">
        <v>2010</v>
      </c>
      <c r="J17" s="8"/>
      <c r="K17" s="8">
        <v>5</v>
      </c>
      <c r="L17" s="8">
        <v>1140</v>
      </c>
      <c r="M17" s="8">
        <v>3490</v>
      </c>
      <c r="N17" s="271"/>
      <c r="O17" s="278">
        <v>64000</v>
      </c>
      <c r="P17" s="273" t="s">
        <v>1264</v>
      </c>
      <c r="Q17" s="273" t="s">
        <v>1265</v>
      </c>
      <c r="R17" s="273" t="s">
        <v>1264</v>
      </c>
      <c r="S17" s="273" t="s">
        <v>1265</v>
      </c>
      <c r="T17" s="29" t="s">
        <v>1213</v>
      </c>
      <c r="U17" s="29" t="s">
        <v>1213</v>
      </c>
      <c r="V17" s="29" t="s">
        <v>1213</v>
      </c>
      <c r="W17" s="274"/>
      <c r="X17" s="142"/>
    </row>
    <row r="18" spans="1:24" s="275" customFormat="1" ht="27" customHeight="1">
      <c r="A18" s="8">
        <v>12</v>
      </c>
      <c r="B18" s="8" t="s">
        <v>14</v>
      </c>
      <c r="C18" s="8" t="s">
        <v>1236</v>
      </c>
      <c r="D18" s="8" t="s">
        <v>1237</v>
      </c>
      <c r="E18" s="8" t="s">
        <v>1266</v>
      </c>
      <c r="F18" s="8" t="s">
        <v>1267</v>
      </c>
      <c r="G18" s="8" t="s">
        <v>1209</v>
      </c>
      <c r="H18" s="8"/>
      <c r="I18" s="8">
        <v>1996</v>
      </c>
      <c r="J18" s="8" t="s">
        <v>1268</v>
      </c>
      <c r="K18" s="8"/>
      <c r="L18" s="8">
        <v>2500</v>
      </c>
      <c r="M18" s="8">
        <v>1705</v>
      </c>
      <c r="N18" s="276"/>
      <c r="O18" s="277"/>
      <c r="P18" s="273" t="s">
        <v>1269</v>
      </c>
      <c r="Q18" s="273" t="s">
        <v>1270</v>
      </c>
      <c r="R18" s="273"/>
      <c r="S18" s="273"/>
      <c r="T18" s="29" t="s">
        <v>1213</v>
      </c>
      <c r="U18" s="29" t="s">
        <v>1213</v>
      </c>
      <c r="V18" s="29"/>
      <c r="W18" s="274"/>
      <c r="X18" s="142"/>
    </row>
    <row r="19" spans="1:24" s="275" customFormat="1" ht="27" customHeight="1">
      <c r="A19" s="8">
        <v>13</v>
      </c>
      <c r="B19" s="8" t="s">
        <v>1227</v>
      </c>
      <c r="C19" s="8" t="s">
        <v>1271</v>
      </c>
      <c r="D19" s="8" t="s">
        <v>1272</v>
      </c>
      <c r="E19" s="8" t="s">
        <v>1273</v>
      </c>
      <c r="F19" s="8" t="s">
        <v>1274</v>
      </c>
      <c r="G19" s="8" t="s">
        <v>1209</v>
      </c>
      <c r="H19" s="8">
        <v>1600</v>
      </c>
      <c r="I19" s="8">
        <v>1997</v>
      </c>
      <c r="J19" s="8" t="s">
        <v>1275</v>
      </c>
      <c r="K19" s="8">
        <v>5</v>
      </c>
      <c r="L19" s="8">
        <v>610</v>
      </c>
      <c r="M19" s="8">
        <v>2195</v>
      </c>
      <c r="N19" s="276"/>
      <c r="O19" s="277"/>
      <c r="P19" s="273" t="s">
        <v>1276</v>
      </c>
      <c r="Q19" s="273" t="s">
        <v>1277</v>
      </c>
      <c r="R19" s="273"/>
      <c r="S19" s="273"/>
      <c r="T19" s="29" t="s">
        <v>1213</v>
      </c>
      <c r="U19" s="29" t="s">
        <v>1213</v>
      </c>
      <c r="V19" s="29"/>
      <c r="W19" s="274"/>
      <c r="X19" s="142"/>
    </row>
    <row r="20" spans="1:24" s="275" customFormat="1" ht="38.25" customHeight="1">
      <c r="A20" s="8">
        <v>14</v>
      </c>
      <c r="B20" s="8" t="s">
        <v>1227</v>
      </c>
      <c r="C20" s="8" t="s">
        <v>1278</v>
      </c>
      <c r="D20" s="8" t="s">
        <v>1279</v>
      </c>
      <c r="E20" s="8" t="s">
        <v>1280</v>
      </c>
      <c r="F20" s="8" t="s">
        <v>1281</v>
      </c>
      <c r="G20" s="8" t="s">
        <v>1282</v>
      </c>
      <c r="H20" s="8">
        <v>1598</v>
      </c>
      <c r="I20" s="8">
        <v>2012</v>
      </c>
      <c r="J20" s="279" t="s">
        <v>1283</v>
      </c>
      <c r="K20" s="8">
        <v>5</v>
      </c>
      <c r="L20" s="8" t="s">
        <v>1284</v>
      </c>
      <c r="M20" s="8" t="s">
        <v>1285</v>
      </c>
      <c r="N20" s="8" t="s">
        <v>1286</v>
      </c>
      <c r="O20" s="278">
        <v>23200</v>
      </c>
      <c r="P20" s="280" t="s">
        <v>1287</v>
      </c>
      <c r="Q20" s="280" t="s">
        <v>1288</v>
      </c>
      <c r="R20" s="280" t="s">
        <v>1287</v>
      </c>
      <c r="S20" s="280" t="s">
        <v>1288</v>
      </c>
      <c r="T20" s="29" t="s">
        <v>1213</v>
      </c>
      <c r="U20" s="29" t="s">
        <v>1213</v>
      </c>
      <c r="V20" s="29" t="s">
        <v>1213</v>
      </c>
      <c r="W20" s="274" t="s">
        <v>1213</v>
      </c>
      <c r="X20" s="142"/>
    </row>
    <row r="21" spans="1:24" s="275" customFormat="1" ht="51" customHeight="1">
      <c r="A21" s="8">
        <v>15</v>
      </c>
      <c r="B21" s="8" t="s">
        <v>82</v>
      </c>
      <c r="C21" s="8" t="s">
        <v>1289</v>
      </c>
      <c r="D21" s="8" t="s">
        <v>1290</v>
      </c>
      <c r="E21" s="8" t="s">
        <v>1291</v>
      </c>
      <c r="F21" s="8" t="s">
        <v>1292</v>
      </c>
      <c r="G21" s="8" t="s">
        <v>1209</v>
      </c>
      <c r="H21" s="8">
        <v>7698</v>
      </c>
      <c r="I21" s="8">
        <v>2016</v>
      </c>
      <c r="J21" s="279" t="s">
        <v>1293</v>
      </c>
      <c r="K21" s="8">
        <v>6</v>
      </c>
      <c r="L21" s="8"/>
      <c r="M21" s="8" t="s">
        <v>1294</v>
      </c>
      <c r="N21" s="8"/>
      <c r="O21" s="278">
        <v>500000</v>
      </c>
      <c r="P21" s="280" t="s">
        <v>1295</v>
      </c>
      <c r="Q21" s="280" t="s">
        <v>1296</v>
      </c>
      <c r="R21" s="280" t="s">
        <v>1295</v>
      </c>
      <c r="S21" s="280" t="s">
        <v>1296</v>
      </c>
      <c r="T21" s="29" t="s">
        <v>1213</v>
      </c>
      <c r="U21" s="29" t="s">
        <v>1213</v>
      </c>
      <c r="V21" s="29" t="s">
        <v>1213</v>
      </c>
      <c r="W21" s="274"/>
      <c r="X21" s="19"/>
    </row>
    <row r="22" spans="1:24" s="275" customFormat="1" ht="51" customHeight="1">
      <c r="A22" s="8">
        <v>16</v>
      </c>
      <c r="B22" s="8" t="s">
        <v>78</v>
      </c>
      <c r="C22" s="8" t="s">
        <v>1297</v>
      </c>
      <c r="D22" s="8" t="s">
        <v>1298</v>
      </c>
      <c r="E22" s="8" t="s">
        <v>1299</v>
      </c>
      <c r="F22" s="8" t="s">
        <v>1300</v>
      </c>
      <c r="G22" s="8" t="s">
        <v>1232</v>
      </c>
      <c r="H22" s="8"/>
      <c r="I22" s="8">
        <v>2018</v>
      </c>
      <c r="J22" s="279" t="s">
        <v>1301</v>
      </c>
      <c r="K22" s="8"/>
      <c r="L22" s="8">
        <v>470</v>
      </c>
      <c r="M22" s="8" t="s">
        <v>1302</v>
      </c>
      <c r="N22" s="8"/>
      <c r="O22" s="278"/>
      <c r="P22" s="280" t="s">
        <v>1303</v>
      </c>
      <c r="Q22" s="280" t="s">
        <v>1304</v>
      </c>
      <c r="R22" s="280"/>
      <c r="S22" s="280"/>
      <c r="T22" s="29" t="s">
        <v>1213</v>
      </c>
      <c r="U22" s="29"/>
      <c r="V22" s="29"/>
      <c r="W22" s="274"/>
      <c r="X22" s="19"/>
    </row>
    <row r="23" spans="1:24" s="275" customFormat="1" ht="51" customHeight="1">
      <c r="A23" s="8">
        <v>17</v>
      </c>
      <c r="B23" s="8" t="s">
        <v>88</v>
      </c>
      <c r="C23" s="8" t="s">
        <v>1305</v>
      </c>
      <c r="D23" s="8" t="s">
        <v>1306</v>
      </c>
      <c r="E23" s="8" t="s">
        <v>1307</v>
      </c>
      <c r="F23" s="8" t="s">
        <v>1308</v>
      </c>
      <c r="G23" s="8" t="s">
        <v>1209</v>
      </c>
      <c r="H23" s="8">
        <v>2800</v>
      </c>
      <c r="I23" s="8">
        <v>2003</v>
      </c>
      <c r="J23" s="279" t="s">
        <v>1309</v>
      </c>
      <c r="K23" s="8">
        <v>6</v>
      </c>
      <c r="L23" s="8">
        <v>3600</v>
      </c>
      <c r="M23" s="8" t="s">
        <v>1310</v>
      </c>
      <c r="N23" s="8"/>
      <c r="O23" s="278"/>
      <c r="P23" s="280" t="s">
        <v>1311</v>
      </c>
      <c r="Q23" s="280" t="s">
        <v>1312</v>
      </c>
      <c r="R23" s="280"/>
      <c r="S23" s="280"/>
      <c r="T23" s="29" t="s">
        <v>1213</v>
      </c>
      <c r="U23" s="29" t="s">
        <v>1213</v>
      </c>
      <c r="V23" s="29"/>
      <c r="W23" s="274"/>
      <c r="X23" s="19"/>
    </row>
    <row r="24" spans="1:24" s="275" customFormat="1" ht="51" customHeight="1">
      <c r="A24" s="8">
        <v>18</v>
      </c>
      <c r="B24" s="8" t="s">
        <v>1227</v>
      </c>
      <c r="C24" s="8" t="s">
        <v>1313</v>
      </c>
      <c r="D24" s="8" t="s">
        <v>1314</v>
      </c>
      <c r="E24" s="8" t="s">
        <v>1315</v>
      </c>
      <c r="F24" s="8" t="s">
        <v>1316</v>
      </c>
      <c r="G24" s="8" t="s">
        <v>1209</v>
      </c>
      <c r="H24" s="8">
        <v>1998</v>
      </c>
      <c r="I24" s="8">
        <v>2005</v>
      </c>
      <c r="J24" s="279" t="s">
        <v>1317</v>
      </c>
      <c r="K24" s="8">
        <v>6</v>
      </c>
      <c r="L24" s="8">
        <v>864</v>
      </c>
      <c r="M24" s="8" t="s">
        <v>1318</v>
      </c>
      <c r="N24" s="8"/>
      <c r="O24" s="278"/>
      <c r="P24" s="280" t="s">
        <v>1319</v>
      </c>
      <c r="Q24" s="280" t="s">
        <v>1320</v>
      </c>
      <c r="R24" s="280"/>
      <c r="S24" s="280"/>
      <c r="T24" s="29" t="s">
        <v>1213</v>
      </c>
      <c r="U24" s="29" t="s">
        <v>1213</v>
      </c>
      <c r="V24" s="29"/>
      <c r="W24" s="274"/>
      <c r="X24" s="19"/>
    </row>
    <row r="25" spans="1:24" s="18" customFormat="1" ht="18.75" customHeight="1">
      <c r="A25" s="327" t="s">
        <v>396</v>
      </c>
      <c r="B25" s="327"/>
      <c r="C25" s="327"/>
      <c r="D25" s="327"/>
      <c r="E25" s="327"/>
      <c r="F25" s="327"/>
      <c r="G25" s="327"/>
      <c r="H25" s="327"/>
      <c r="I25" s="327"/>
      <c r="J25" s="327"/>
      <c r="K25" s="327"/>
      <c r="L25" s="327"/>
      <c r="M25" s="270"/>
      <c r="N25" s="270"/>
      <c r="O25" s="281"/>
      <c r="P25" s="270"/>
      <c r="Q25" s="270"/>
      <c r="R25" s="270"/>
      <c r="S25" s="270"/>
      <c r="T25" s="282"/>
      <c r="U25" s="282"/>
      <c r="V25" s="282"/>
      <c r="W25" s="283"/>
      <c r="X25" s="270"/>
    </row>
    <row r="26" spans="1:24" s="275" customFormat="1" ht="27" customHeight="1">
      <c r="A26" s="8">
        <v>1</v>
      </c>
      <c r="B26" s="8" t="s">
        <v>1321</v>
      </c>
      <c r="C26" s="8" t="s">
        <v>1322</v>
      </c>
      <c r="D26" s="8" t="s">
        <v>1323</v>
      </c>
      <c r="E26" s="8" t="s">
        <v>1324</v>
      </c>
      <c r="F26" s="8" t="s">
        <v>1325</v>
      </c>
      <c r="G26" s="8" t="s">
        <v>1258</v>
      </c>
      <c r="H26" s="8" t="s">
        <v>1326</v>
      </c>
      <c r="I26" s="8">
        <v>2007</v>
      </c>
      <c r="J26" s="8" t="s">
        <v>1327</v>
      </c>
      <c r="K26" s="8"/>
      <c r="L26" s="8" t="s">
        <v>1328</v>
      </c>
      <c r="M26" s="8" t="s">
        <v>1328</v>
      </c>
      <c r="N26" s="8"/>
      <c r="O26" s="277"/>
      <c r="P26" s="273" t="s">
        <v>1329</v>
      </c>
      <c r="Q26" s="273" t="s">
        <v>1330</v>
      </c>
      <c r="R26" s="8"/>
      <c r="S26" s="8"/>
      <c r="T26" s="29" t="s">
        <v>1213</v>
      </c>
      <c r="U26" s="29" t="s">
        <v>1213</v>
      </c>
      <c r="V26" s="29"/>
      <c r="W26" s="274"/>
      <c r="X26" s="142"/>
    </row>
    <row r="27" spans="1:24" s="275" customFormat="1" ht="27" customHeight="1">
      <c r="A27" s="8">
        <v>2</v>
      </c>
      <c r="B27" s="8" t="s">
        <v>1227</v>
      </c>
      <c r="C27" s="8" t="s">
        <v>1331</v>
      </c>
      <c r="D27" s="8" t="s">
        <v>1332</v>
      </c>
      <c r="E27" s="8" t="s">
        <v>1333</v>
      </c>
      <c r="F27" s="8" t="s">
        <v>1334</v>
      </c>
      <c r="G27" s="8" t="s">
        <v>1335</v>
      </c>
      <c r="H27" s="8" t="s">
        <v>1336</v>
      </c>
      <c r="I27" s="8">
        <v>1998</v>
      </c>
      <c r="J27" s="8" t="s">
        <v>1337</v>
      </c>
      <c r="K27" s="8">
        <v>5</v>
      </c>
      <c r="L27" s="8" t="s">
        <v>1338</v>
      </c>
      <c r="M27" s="8" t="s">
        <v>1338</v>
      </c>
      <c r="N27" s="8"/>
      <c r="O27" s="277"/>
      <c r="P27" s="273" t="s">
        <v>1339</v>
      </c>
      <c r="Q27" s="273" t="s">
        <v>1340</v>
      </c>
      <c r="R27" s="8"/>
      <c r="S27" s="8"/>
      <c r="T27" s="29" t="s">
        <v>1213</v>
      </c>
      <c r="U27" s="29" t="s">
        <v>1213</v>
      </c>
      <c r="V27" s="29"/>
      <c r="W27" s="274"/>
      <c r="X27" s="142"/>
    </row>
    <row r="28" spans="1:24" s="18" customFormat="1" ht="18.75" customHeight="1">
      <c r="A28" s="327" t="s">
        <v>457</v>
      </c>
      <c r="B28" s="327"/>
      <c r="C28" s="327"/>
      <c r="D28" s="327"/>
      <c r="E28" s="327"/>
      <c r="F28" s="327"/>
      <c r="G28" s="327"/>
      <c r="H28" s="327"/>
      <c r="I28" s="327"/>
      <c r="J28" s="327"/>
      <c r="K28" s="327"/>
      <c r="L28" s="327"/>
      <c r="M28" s="270"/>
      <c r="N28" s="270"/>
      <c r="O28" s="281"/>
      <c r="P28" s="270"/>
      <c r="Q28" s="270"/>
      <c r="R28" s="270"/>
      <c r="S28" s="270"/>
      <c r="T28" s="282"/>
      <c r="U28" s="282"/>
      <c r="V28" s="282"/>
      <c r="W28" s="283"/>
      <c r="X28" s="270"/>
    </row>
    <row r="29" spans="1:24" s="275" customFormat="1" ht="24.75" customHeight="1">
      <c r="A29" s="8">
        <v>1</v>
      </c>
      <c r="B29" s="8" t="s">
        <v>1341</v>
      </c>
      <c r="C29" s="8" t="s">
        <v>1342</v>
      </c>
      <c r="D29" s="8"/>
      <c r="E29" s="8" t="s">
        <v>1343</v>
      </c>
      <c r="F29" s="8" t="s">
        <v>1344</v>
      </c>
      <c r="G29" s="8" t="s">
        <v>1345</v>
      </c>
      <c r="H29" s="8">
        <v>2402</v>
      </c>
      <c r="I29" s="8">
        <v>2004</v>
      </c>
      <c r="J29" s="8" t="s">
        <v>1346</v>
      </c>
      <c r="K29" s="8">
        <v>7</v>
      </c>
      <c r="L29" s="8">
        <v>1020</v>
      </c>
      <c r="M29" s="8">
        <v>3500</v>
      </c>
      <c r="N29" s="8" t="s">
        <v>77</v>
      </c>
      <c r="O29" s="278">
        <v>8500</v>
      </c>
      <c r="P29" s="273" t="s">
        <v>1347</v>
      </c>
      <c r="Q29" s="273" t="s">
        <v>1348</v>
      </c>
      <c r="R29" s="273" t="s">
        <v>1349</v>
      </c>
      <c r="S29" s="273" t="s">
        <v>1350</v>
      </c>
      <c r="T29" s="29" t="s">
        <v>1213</v>
      </c>
      <c r="U29" s="29" t="s">
        <v>1213</v>
      </c>
      <c r="V29" s="29" t="s">
        <v>1213</v>
      </c>
      <c r="W29" s="274"/>
      <c r="X29" s="142"/>
    </row>
    <row r="30" spans="1:24" s="275" customFormat="1" ht="24.75" customHeight="1">
      <c r="A30" s="8">
        <v>2</v>
      </c>
      <c r="B30" s="8" t="s">
        <v>1341</v>
      </c>
      <c r="C30" s="8" t="s">
        <v>1351</v>
      </c>
      <c r="D30" s="8" t="s">
        <v>1352</v>
      </c>
      <c r="E30" s="8">
        <v>2199012630</v>
      </c>
      <c r="F30" s="8" t="s">
        <v>1353</v>
      </c>
      <c r="G30" s="8" t="s">
        <v>1354</v>
      </c>
      <c r="H30" s="8">
        <v>1318</v>
      </c>
      <c r="I30" s="8">
        <v>2014</v>
      </c>
      <c r="J30" s="8" t="s">
        <v>1355</v>
      </c>
      <c r="K30" s="8">
        <v>1</v>
      </c>
      <c r="L30" s="8">
        <v>858</v>
      </c>
      <c r="M30" s="8">
        <v>1608</v>
      </c>
      <c r="N30" s="8" t="s">
        <v>77</v>
      </c>
      <c r="O30" s="278">
        <v>40300</v>
      </c>
      <c r="P30" s="273" t="s">
        <v>1356</v>
      </c>
      <c r="Q30" s="273" t="s">
        <v>1357</v>
      </c>
      <c r="R30" s="273" t="s">
        <v>1356</v>
      </c>
      <c r="S30" s="273" t="s">
        <v>1357</v>
      </c>
      <c r="T30" s="29" t="s">
        <v>1213</v>
      </c>
      <c r="U30" s="29" t="s">
        <v>1213</v>
      </c>
      <c r="V30" s="29" t="s">
        <v>1213</v>
      </c>
      <c r="W30" s="274"/>
      <c r="X30" s="142"/>
    </row>
    <row r="31" spans="1:24" s="275" customFormat="1" ht="24.75" customHeight="1">
      <c r="A31" s="8">
        <v>3</v>
      </c>
      <c r="B31" s="8" t="s">
        <v>1341</v>
      </c>
      <c r="C31" s="8" t="s">
        <v>1358</v>
      </c>
      <c r="D31" s="8" t="s">
        <v>1359</v>
      </c>
      <c r="E31" s="284" t="s">
        <v>1360</v>
      </c>
      <c r="F31" s="8" t="s">
        <v>1361</v>
      </c>
      <c r="G31" s="8" t="s">
        <v>1362</v>
      </c>
      <c r="H31" s="8" t="s">
        <v>77</v>
      </c>
      <c r="I31" s="8">
        <v>2016</v>
      </c>
      <c r="J31" s="8" t="s">
        <v>1355</v>
      </c>
      <c r="K31" s="8" t="s">
        <v>77</v>
      </c>
      <c r="L31" s="8">
        <v>840</v>
      </c>
      <c r="M31" s="8">
        <v>1490</v>
      </c>
      <c r="N31" s="271"/>
      <c r="O31" s="278">
        <v>7600</v>
      </c>
      <c r="P31" s="273" t="s">
        <v>1356</v>
      </c>
      <c r="Q31" s="273" t="s">
        <v>1357</v>
      </c>
      <c r="R31" s="273" t="s">
        <v>1356</v>
      </c>
      <c r="S31" s="273" t="s">
        <v>1357</v>
      </c>
      <c r="T31" s="29" t="s">
        <v>1213</v>
      </c>
      <c r="U31" s="29"/>
      <c r="V31" s="29" t="s">
        <v>1213</v>
      </c>
      <c r="W31" s="274"/>
      <c r="X31" s="142"/>
    </row>
    <row r="32" spans="1:24" s="275" customFormat="1" ht="24.75" customHeight="1">
      <c r="A32" s="8">
        <v>4</v>
      </c>
      <c r="B32" s="8" t="s">
        <v>1341</v>
      </c>
      <c r="C32" s="8" t="s">
        <v>1363</v>
      </c>
      <c r="D32" s="8" t="s">
        <v>1364</v>
      </c>
      <c r="E32" s="284" t="s">
        <v>1365</v>
      </c>
      <c r="F32" s="8" t="s">
        <v>1366</v>
      </c>
      <c r="G32" s="8" t="s">
        <v>1367</v>
      </c>
      <c r="H32" s="8">
        <v>1201</v>
      </c>
      <c r="I32" s="8">
        <v>2013</v>
      </c>
      <c r="J32" s="8" t="s">
        <v>1368</v>
      </c>
      <c r="K32" s="8">
        <v>2</v>
      </c>
      <c r="L32" s="8">
        <v>865</v>
      </c>
      <c r="M32" s="8">
        <v>1700</v>
      </c>
      <c r="N32" s="271"/>
      <c r="O32" s="278">
        <v>35000</v>
      </c>
      <c r="P32" s="273" t="s">
        <v>1369</v>
      </c>
      <c r="Q32" s="273" t="s">
        <v>1370</v>
      </c>
      <c r="R32" s="273" t="s">
        <v>1369</v>
      </c>
      <c r="S32" s="273" t="s">
        <v>1370</v>
      </c>
      <c r="T32" s="29" t="s">
        <v>1213</v>
      </c>
      <c r="U32" s="29" t="s">
        <v>1213</v>
      </c>
      <c r="V32" s="29" t="s">
        <v>1213</v>
      </c>
      <c r="W32" s="274"/>
      <c r="X32" s="142"/>
    </row>
    <row r="33" spans="1:24" s="275" customFormat="1" ht="24.75" customHeight="1">
      <c r="A33" s="8">
        <v>5</v>
      </c>
      <c r="B33" s="8" t="s">
        <v>1341</v>
      </c>
      <c r="C33" s="8" t="s">
        <v>1371</v>
      </c>
      <c r="D33" s="8">
        <v>920</v>
      </c>
      <c r="E33" s="284">
        <v>80909715</v>
      </c>
      <c r="F33" s="8" t="s">
        <v>1372</v>
      </c>
      <c r="G33" s="8" t="s">
        <v>1354</v>
      </c>
      <c r="H33" s="8">
        <v>4750</v>
      </c>
      <c r="I33" s="8">
        <v>2016</v>
      </c>
      <c r="J33" s="8" t="s">
        <v>1373</v>
      </c>
      <c r="K33" s="8">
        <v>1</v>
      </c>
      <c r="L33" s="8">
        <v>3510</v>
      </c>
      <c r="M33" s="8">
        <v>8010</v>
      </c>
      <c r="N33" s="271"/>
      <c r="O33" s="278">
        <v>66500</v>
      </c>
      <c r="P33" s="273" t="s">
        <v>1374</v>
      </c>
      <c r="Q33" s="273" t="s">
        <v>1375</v>
      </c>
      <c r="R33" s="273" t="s">
        <v>1374</v>
      </c>
      <c r="S33" s="273" t="s">
        <v>1375</v>
      </c>
      <c r="T33" s="29" t="s">
        <v>1213</v>
      </c>
      <c r="U33" s="29" t="s">
        <v>1213</v>
      </c>
      <c r="V33" s="29" t="s">
        <v>1213</v>
      </c>
      <c r="W33" s="274"/>
      <c r="X33" s="142"/>
    </row>
    <row r="34" spans="1:24" s="275" customFormat="1" ht="24.75" customHeight="1">
      <c r="A34" s="8">
        <v>6</v>
      </c>
      <c r="B34" s="8" t="s">
        <v>1341</v>
      </c>
      <c r="C34" s="8" t="s">
        <v>1376</v>
      </c>
      <c r="D34" s="8"/>
      <c r="E34" s="284">
        <v>3623</v>
      </c>
      <c r="F34" s="8" t="s">
        <v>1377</v>
      </c>
      <c r="G34" s="8" t="s">
        <v>1378</v>
      </c>
      <c r="H34" s="8"/>
      <c r="I34" s="8">
        <v>1988</v>
      </c>
      <c r="J34" s="8"/>
      <c r="K34" s="8"/>
      <c r="L34" s="8"/>
      <c r="M34" s="8"/>
      <c r="N34" s="271"/>
      <c r="O34" s="278"/>
      <c r="P34" s="273" t="s">
        <v>1379</v>
      </c>
      <c r="Q34" s="273" t="s">
        <v>1380</v>
      </c>
      <c r="R34" s="273"/>
      <c r="S34" s="273"/>
      <c r="T34" s="29" t="s">
        <v>1213</v>
      </c>
      <c r="U34" s="29"/>
      <c r="V34" s="29"/>
      <c r="W34" s="274"/>
      <c r="X34" s="142"/>
    </row>
    <row r="35" spans="1:24" s="18" customFormat="1" ht="18.75" customHeight="1">
      <c r="A35" s="327" t="s">
        <v>1381</v>
      </c>
      <c r="B35" s="327"/>
      <c r="C35" s="327"/>
      <c r="D35" s="327"/>
      <c r="E35" s="327"/>
      <c r="F35" s="327"/>
      <c r="G35" s="327"/>
      <c r="H35" s="327"/>
      <c r="I35" s="327"/>
      <c r="J35" s="327"/>
      <c r="K35" s="327"/>
      <c r="L35" s="327"/>
      <c r="M35" s="270"/>
      <c r="N35" s="270"/>
      <c r="O35" s="281"/>
      <c r="P35" s="270"/>
      <c r="Q35" s="270"/>
      <c r="R35" s="270"/>
      <c r="S35" s="270"/>
      <c r="T35" s="282"/>
      <c r="U35" s="282"/>
      <c r="V35" s="282"/>
      <c r="W35" s="283"/>
      <c r="X35" s="270"/>
    </row>
    <row r="36" spans="1:24" s="275" customFormat="1" ht="54" customHeight="1">
      <c r="A36" s="8">
        <v>1</v>
      </c>
      <c r="B36" s="8" t="s">
        <v>1227</v>
      </c>
      <c r="C36" s="8" t="s">
        <v>1382</v>
      </c>
      <c r="D36" s="8" t="s">
        <v>1383</v>
      </c>
      <c r="E36" s="8" t="s">
        <v>1384</v>
      </c>
      <c r="F36" s="8" t="s">
        <v>1385</v>
      </c>
      <c r="G36" s="8" t="s">
        <v>1386</v>
      </c>
      <c r="H36" s="8">
        <v>4580</v>
      </c>
      <c r="I36" s="8">
        <v>2001</v>
      </c>
      <c r="J36" s="8" t="s">
        <v>1387</v>
      </c>
      <c r="K36" s="8" t="s">
        <v>1388</v>
      </c>
      <c r="L36" s="8"/>
      <c r="M36" s="8" t="s">
        <v>1389</v>
      </c>
      <c r="N36" s="8" t="s">
        <v>1390</v>
      </c>
      <c r="O36" s="278">
        <v>16500</v>
      </c>
      <c r="P36" s="273" t="s">
        <v>1391</v>
      </c>
      <c r="Q36" s="273" t="s">
        <v>1392</v>
      </c>
      <c r="R36" s="273" t="s">
        <v>1391</v>
      </c>
      <c r="S36" s="273" t="s">
        <v>1392</v>
      </c>
      <c r="T36" s="29" t="s">
        <v>1213</v>
      </c>
      <c r="U36" s="29" t="s">
        <v>1213</v>
      </c>
      <c r="V36" s="29" t="s">
        <v>1213</v>
      </c>
      <c r="W36" s="274"/>
      <c r="X36" s="142"/>
    </row>
    <row r="37" spans="1:24" s="275" customFormat="1" ht="37.5" customHeight="1">
      <c r="A37" s="8">
        <v>2</v>
      </c>
      <c r="B37" s="8"/>
      <c r="C37" s="8" t="s">
        <v>1393</v>
      </c>
      <c r="D37" s="8" t="s">
        <v>1394</v>
      </c>
      <c r="E37" s="8" t="s">
        <v>1395</v>
      </c>
      <c r="F37" s="8" t="s">
        <v>1396</v>
      </c>
      <c r="G37" s="8" t="s">
        <v>1397</v>
      </c>
      <c r="H37" s="8">
        <v>10000</v>
      </c>
      <c r="I37" s="8">
        <v>1989</v>
      </c>
      <c r="J37" s="8" t="s">
        <v>1398</v>
      </c>
      <c r="K37" s="8">
        <v>53</v>
      </c>
      <c r="L37" s="8"/>
      <c r="M37" s="8" t="s">
        <v>1399</v>
      </c>
      <c r="N37" s="8" t="s">
        <v>1400</v>
      </c>
      <c r="O37" s="278">
        <v>19800</v>
      </c>
      <c r="P37" s="273" t="s">
        <v>1401</v>
      </c>
      <c r="Q37" s="273" t="s">
        <v>1402</v>
      </c>
      <c r="R37" s="273" t="s">
        <v>1401</v>
      </c>
      <c r="S37" s="273" t="s">
        <v>1402</v>
      </c>
      <c r="T37" s="29" t="s">
        <v>1213</v>
      </c>
      <c r="U37" s="29" t="s">
        <v>1213</v>
      </c>
      <c r="V37" s="29" t="s">
        <v>1213</v>
      </c>
      <c r="W37" s="274"/>
      <c r="X37" s="142"/>
    </row>
    <row r="38" ht="12.75">
      <c r="O38" s="285"/>
    </row>
  </sheetData>
  <sheetProtection selectLockedCells="1" selectUnlockedCells="1"/>
  <mergeCells count="24">
    <mergeCell ref="A28:L28"/>
    <mergeCell ref="A35:L35"/>
    <mergeCell ref="P3:Q4"/>
    <mergeCell ref="R3:S4"/>
    <mergeCell ref="T3:W4"/>
    <mergeCell ref="X3:X5"/>
    <mergeCell ref="A6:L6"/>
    <mergeCell ref="A25:L25"/>
    <mergeCell ref="J3:J5"/>
    <mergeCell ref="K3:K5"/>
    <mergeCell ref="L3:L5"/>
    <mergeCell ref="M3:M5"/>
    <mergeCell ref="N3:N5"/>
    <mergeCell ref="O3:O5"/>
    <mergeCell ref="A2:J2"/>
    <mergeCell ref="A3:A5"/>
    <mergeCell ref="B3:B5"/>
    <mergeCell ref="C3:C5"/>
    <mergeCell ref="D3:D5"/>
    <mergeCell ref="E3:E5"/>
    <mergeCell ref="F3:F5"/>
    <mergeCell ref="G3:G5"/>
    <mergeCell ref="H3:H5"/>
    <mergeCell ref="I3:I5"/>
  </mergeCells>
  <printOptions/>
  <pageMargins left="0.7" right="0.7" top="0.75" bottom="0.75" header="0.5118055555555555" footer="0.5118055555555555"/>
  <pageSetup horizontalDpi="300" verticalDpi="300" orientation="landscape" paperSize="9" scale="42" r:id="rId1"/>
</worksheet>
</file>

<file path=xl/worksheets/sheet9.xml><?xml version="1.0" encoding="utf-8"?>
<worksheet xmlns="http://schemas.openxmlformats.org/spreadsheetml/2006/main" xmlns:r="http://schemas.openxmlformats.org/officeDocument/2006/relationships">
  <dimension ref="A1:F55"/>
  <sheetViews>
    <sheetView view="pageBreakPreview" zoomScaleSheetLayoutView="100" zoomScalePageLayoutView="0" workbookViewId="0" topLeftCell="A37">
      <selection activeCell="C44" sqref="C44"/>
    </sheetView>
  </sheetViews>
  <sheetFormatPr defaultColWidth="9.140625" defaultRowHeight="12.75"/>
  <cols>
    <col min="1" max="1" width="16.28125" style="286" customWidth="1"/>
    <col min="2" max="2" width="15.57421875" style="286" customWidth="1"/>
    <col min="3" max="3" width="21.8515625" style="287" customWidth="1"/>
    <col min="4" max="4" width="17.140625" style="287" customWidth="1"/>
    <col min="5" max="5" width="55.421875" style="288" customWidth="1"/>
    <col min="6" max="6" width="11.140625" style="286" customWidth="1"/>
    <col min="7" max="7" width="12.140625" style="286" customWidth="1"/>
    <col min="8" max="16384" width="9.140625" style="286" customWidth="1"/>
  </cols>
  <sheetData>
    <row r="1" spans="1:5" ht="12.75">
      <c r="A1" s="289" t="s">
        <v>1403</v>
      </c>
      <c r="B1" s="290"/>
      <c r="C1" s="291"/>
      <c r="D1" s="291"/>
      <c r="E1" s="292"/>
    </row>
    <row r="3" spans="1:5" ht="12.75">
      <c r="A3" s="354" t="s">
        <v>1404</v>
      </c>
      <c r="B3" s="354"/>
      <c r="C3" s="354"/>
      <c r="D3" s="354"/>
      <c r="E3" s="354"/>
    </row>
    <row r="4" spans="1:5" ht="25.5">
      <c r="A4" s="51" t="s">
        <v>1405</v>
      </c>
      <c r="B4" s="51" t="s">
        <v>1406</v>
      </c>
      <c r="C4" s="222" t="s">
        <v>1407</v>
      </c>
      <c r="D4" s="222" t="s">
        <v>1408</v>
      </c>
      <c r="E4" s="51" t="s">
        <v>1409</v>
      </c>
    </row>
    <row r="5" spans="1:5" ht="12.75" customHeight="1">
      <c r="A5" s="347" t="s">
        <v>1410</v>
      </c>
      <c r="B5" s="347"/>
      <c r="C5" s="347"/>
      <c r="D5" s="347"/>
      <c r="E5" s="347"/>
    </row>
    <row r="6" spans="1:5" ht="12.75" customHeight="1">
      <c r="A6" s="347" t="s">
        <v>1411</v>
      </c>
      <c r="B6" s="347"/>
      <c r="C6" s="347"/>
      <c r="D6" s="347"/>
      <c r="E6" s="347"/>
    </row>
    <row r="7" spans="1:5" ht="15.75" customHeight="1">
      <c r="A7" s="355" t="s">
        <v>1412</v>
      </c>
      <c r="B7" s="355"/>
      <c r="C7" s="355"/>
      <c r="D7" s="355"/>
      <c r="E7" s="355"/>
    </row>
    <row r="8" spans="1:5" ht="12.75" customHeight="1">
      <c r="A8" s="345" t="s">
        <v>1413</v>
      </c>
      <c r="B8" s="345"/>
      <c r="C8" s="345"/>
      <c r="D8" s="345"/>
      <c r="E8" s="345"/>
    </row>
    <row r="9" spans="1:5" ht="15.75" customHeight="1">
      <c r="A9" s="293">
        <v>2016</v>
      </c>
      <c r="B9" s="294">
        <v>1</v>
      </c>
      <c r="C9" s="295">
        <v>7392.3</v>
      </c>
      <c r="D9" s="295"/>
      <c r="E9" s="204" t="s">
        <v>1414</v>
      </c>
    </row>
    <row r="10" spans="1:5" ht="15.75" customHeight="1">
      <c r="A10" s="346" t="s">
        <v>1415</v>
      </c>
      <c r="B10" s="346"/>
      <c r="C10" s="346"/>
      <c r="D10" s="346"/>
      <c r="E10" s="346"/>
    </row>
    <row r="11" spans="1:5" ht="15.75" customHeight="1">
      <c r="A11" s="293">
        <v>2017</v>
      </c>
      <c r="B11" s="294">
        <v>1</v>
      </c>
      <c r="C11" s="295">
        <v>2830</v>
      </c>
      <c r="D11" s="295"/>
      <c r="E11" s="296"/>
    </row>
    <row r="12" spans="1:5" ht="15.75" customHeight="1">
      <c r="A12" s="293">
        <v>2018</v>
      </c>
      <c r="B12" s="294">
        <v>1</v>
      </c>
      <c r="C12" s="295">
        <v>400</v>
      </c>
      <c r="D12" s="295"/>
      <c r="E12" s="296"/>
    </row>
    <row r="13" spans="1:5" ht="15.75" customHeight="1">
      <c r="A13" s="293">
        <v>2018</v>
      </c>
      <c r="B13" s="294">
        <v>1</v>
      </c>
      <c r="C13" s="295">
        <v>1708</v>
      </c>
      <c r="D13" s="295"/>
      <c r="E13" s="296"/>
    </row>
    <row r="14" spans="1:5" ht="15.75" customHeight="1">
      <c r="A14" s="293">
        <v>2019</v>
      </c>
      <c r="B14" s="294">
        <v>1</v>
      </c>
      <c r="C14" s="295">
        <v>400</v>
      </c>
      <c r="D14" s="295"/>
      <c r="E14" s="296"/>
    </row>
    <row r="15" spans="1:5" ht="12.75" customHeight="1">
      <c r="A15" s="346" t="s">
        <v>1416</v>
      </c>
      <c r="B15" s="346"/>
      <c r="C15" s="346"/>
      <c r="D15" s="346"/>
      <c r="E15" s="346"/>
    </row>
    <row r="16" spans="1:5" ht="15.75">
      <c r="A16" s="297">
        <v>2016</v>
      </c>
      <c r="B16" s="298">
        <v>1</v>
      </c>
      <c r="C16" s="299">
        <v>120.85</v>
      </c>
      <c r="D16" s="295"/>
      <c r="E16" s="204" t="s">
        <v>1417</v>
      </c>
    </row>
    <row r="17" spans="1:5" ht="15.75">
      <c r="A17" s="293">
        <v>2016</v>
      </c>
      <c r="B17" s="294">
        <v>1</v>
      </c>
      <c r="C17" s="295">
        <v>966.4</v>
      </c>
      <c r="D17" s="295"/>
      <c r="E17" s="296"/>
    </row>
    <row r="18" spans="1:5" ht="15.75">
      <c r="A18" s="293">
        <v>2016</v>
      </c>
      <c r="B18" s="298">
        <v>1</v>
      </c>
      <c r="C18" s="299">
        <v>79.15</v>
      </c>
      <c r="D18" s="295"/>
      <c r="E18" s="204" t="s">
        <v>1417</v>
      </c>
    </row>
    <row r="19" spans="1:5" ht="15.75">
      <c r="A19" s="293">
        <v>2016</v>
      </c>
      <c r="B19" s="294">
        <v>1</v>
      </c>
      <c r="C19" s="295">
        <v>219.94</v>
      </c>
      <c r="D19" s="295"/>
      <c r="E19" s="296"/>
    </row>
    <row r="20" spans="1:5" ht="15.75">
      <c r="A20" s="293">
        <v>2016</v>
      </c>
      <c r="B20" s="294">
        <v>1</v>
      </c>
      <c r="C20" s="295">
        <v>553</v>
      </c>
      <c r="D20" s="295"/>
      <c r="E20" s="300" t="s">
        <v>1418</v>
      </c>
    </row>
    <row r="21" spans="1:5" ht="15.75">
      <c r="A21" s="297">
        <v>2016</v>
      </c>
      <c r="B21" s="298">
        <v>1</v>
      </c>
      <c r="C21" s="299">
        <v>3730.83</v>
      </c>
      <c r="D21" s="301"/>
      <c r="E21" s="302" t="s">
        <v>1419</v>
      </c>
    </row>
    <row r="22" spans="1:5" ht="15.75">
      <c r="A22" s="297">
        <v>2016</v>
      </c>
      <c r="B22" s="298">
        <v>1</v>
      </c>
      <c r="C22" s="299">
        <v>1269.17</v>
      </c>
      <c r="D22" s="303"/>
      <c r="E22" s="302" t="s">
        <v>1419</v>
      </c>
    </row>
    <row r="23" spans="1:5" ht="25.5">
      <c r="A23" s="297">
        <v>2017</v>
      </c>
      <c r="B23" s="298">
        <v>1</v>
      </c>
      <c r="C23" s="304">
        <v>9347.39</v>
      </c>
      <c r="D23" s="305"/>
      <c r="E23" s="306" t="s">
        <v>1420</v>
      </c>
    </row>
    <row r="24" spans="1:6" ht="25.5">
      <c r="A24" s="297">
        <v>2017</v>
      </c>
      <c r="B24" s="307">
        <v>1</v>
      </c>
      <c r="C24" s="308">
        <v>389</v>
      </c>
      <c r="D24" s="305"/>
      <c r="E24" s="309" t="s">
        <v>1421</v>
      </c>
      <c r="F24" s="310"/>
    </row>
    <row r="25" spans="1:5" ht="25.5">
      <c r="A25" s="311">
        <v>2017</v>
      </c>
      <c r="B25" s="312">
        <v>1</v>
      </c>
      <c r="C25" s="308">
        <v>553.5</v>
      </c>
      <c r="D25" s="308"/>
      <c r="E25" s="306" t="s">
        <v>1422</v>
      </c>
    </row>
    <row r="26" spans="1:5" ht="25.5">
      <c r="A26" s="297">
        <v>2017</v>
      </c>
      <c r="B26" s="298">
        <v>1</v>
      </c>
      <c r="C26" s="299">
        <v>1118.93</v>
      </c>
      <c r="D26" s="295"/>
      <c r="E26" s="309" t="s">
        <v>1423</v>
      </c>
    </row>
    <row r="27" spans="1:5" ht="25.5">
      <c r="A27" s="297">
        <v>2017</v>
      </c>
      <c r="B27" s="298">
        <v>1</v>
      </c>
      <c r="C27" s="299">
        <v>976.57</v>
      </c>
      <c r="D27" s="295"/>
      <c r="E27" s="309" t="s">
        <v>1424</v>
      </c>
    </row>
    <row r="28" spans="1:5" ht="38.25">
      <c r="A28" s="297">
        <v>2019</v>
      </c>
      <c r="B28" s="298">
        <v>1</v>
      </c>
      <c r="C28" s="299">
        <v>8950.98</v>
      </c>
      <c r="D28" s="295"/>
      <c r="E28" s="309" t="s">
        <v>1425</v>
      </c>
    </row>
    <row r="29" spans="1:5" ht="38.25">
      <c r="A29" s="297">
        <v>2019</v>
      </c>
      <c r="B29" s="298">
        <v>1</v>
      </c>
      <c r="C29" s="299">
        <v>2022.55</v>
      </c>
      <c r="D29" s="295"/>
      <c r="E29" s="309" t="s">
        <v>1426</v>
      </c>
    </row>
    <row r="30" spans="1:5" ht="25.5">
      <c r="A30" s="297">
        <v>2019</v>
      </c>
      <c r="B30" s="298">
        <v>1</v>
      </c>
      <c r="C30" s="299">
        <v>1015.7</v>
      </c>
      <c r="D30" s="295"/>
      <c r="E30" s="309" t="s">
        <v>1427</v>
      </c>
    </row>
    <row r="31" spans="1:5" ht="25.5">
      <c r="A31" s="297">
        <v>2019</v>
      </c>
      <c r="B31" s="298">
        <v>1</v>
      </c>
      <c r="C31" s="299">
        <v>2986.06</v>
      </c>
      <c r="D31" s="295"/>
      <c r="E31" s="309" t="s">
        <v>1428</v>
      </c>
    </row>
    <row r="32" spans="1:5" ht="12.75" customHeight="1">
      <c r="A32" s="356" t="s">
        <v>1429</v>
      </c>
      <c r="B32" s="356"/>
      <c r="C32" s="356"/>
      <c r="D32" s="356"/>
      <c r="E32" s="356"/>
    </row>
    <row r="33" spans="1:5" ht="25.5">
      <c r="A33" s="297">
        <v>2016</v>
      </c>
      <c r="B33" s="298">
        <v>1</v>
      </c>
      <c r="C33" s="299">
        <v>609.08</v>
      </c>
      <c r="D33" s="295"/>
      <c r="E33" s="204" t="s">
        <v>1430</v>
      </c>
    </row>
    <row r="34" spans="1:5" ht="12.75" customHeight="1">
      <c r="A34" s="346" t="s">
        <v>1431</v>
      </c>
      <c r="B34" s="346"/>
      <c r="C34" s="346"/>
      <c r="D34" s="346"/>
      <c r="E34" s="346"/>
    </row>
    <row r="35" spans="1:5" ht="25.5">
      <c r="A35" s="297">
        <v>2017</v>
      </c>
      <c r="B35" s="298">
        <v>1</v>
      </c>
      <c r="C35" s="299">
        <v>160.05</v>
      </c>
      <c r="D35" s="295"/>
      <c r="E35" s="204" t="s">
        <v>1432</v>
      </c>
    </row>
    <row r="36" spans="1:5" ht="15.75">
      <c r="A36" s="297">
        <v>2018</v>
      </c>
      <c r="B36" s="298">
        <v>1</v>
      </c>
      <c r="C36" s="299">
        <v>98</v>
      </c>
      <c r="D36" s="295"/>
      <c r="E36" s="204" t="s">
        <v>1433</v>
      </c>
    </row>
    <row r="37" spans="1:5" ht="12.75">
      <c r="A37" s="346" t="s">
        <v>1434</v>
      </c>
      <c r="B37" s="346"/>
      <c r="C37" s="346"/>
      <c r="D37" s="346"/>
      <c r="E37" s="346"/>
    </row>
    <row r="38" spans="1:5" ht="15.75">
      <c r="A38" s="297">
        <v>2016</v>
      </c>
      <c r="B38" s="298">
        <v>1</v>
      </c>
      <c r="C38" s="299">
        <v>1859.6</v>
      </c>
      <c r="D38" s="299"/>
      <c r="E38" s="296"/>
    </row>
    <row r="39" spans="1:5" ht="12.75" customHeight="1">
      <c r="A39" s="297">
        <v>2016</v>
      </c>
      <c r="B39" s="294">
        <v>1</v>
      </c>
      <c r="C39" s="313">
        <v>766.96</v>
      </c>
      <c r="D39" s="295"/>
      <c r="E39" s="314"/>
    </row>
    <row r="40" spans="1:5" ht="15.75">
      <c r="A40" s="297">
        <v>2017</v>
      </c>
      <c r="B40" s="298">
        <v>1</v>
      </c>
      <c r="C40" s="299">
        <v>811</v>
      </c>
      <c r="D40" s="295"/>
      <c r="E40" s="204" t="s">
        <v>1435</v>
      </c>
    </row>
    <row r="41" spans="1:5" ht="15.75">
      <c r="A41" s="297">
        <v>2017</v>
      </c>
      <c r="B41" s="298">
        <v>1</v>
      </c>
      <c r="C41" s="299">
        <v>585.56</v>
      </c>
      <c r="D41" s="295"/>
      <c r="E41" s="315"/>
    </row>
    <row r="42" spans="1:5" ht="15.75">
      <c r="A42" s="297">
        <v>2017</v>
      </c>
      <c r="B42" s="298">
        <v>1</v>
      </c>
      <c r="C42" s="299">
        <v>1121.99</v>
      </c>
      <c r="D42" s="301"/>
      <c r="E42" s="302"/>
    </row>
    <row r="43" spans="1:5" ht="15.75">
      <c r="A43" s="297">
        <v>2017</v>
      </c>
      <c r="B43" s="298">
        <v>1</v>
      </c>
      <c r="C43" s="299">
        <v>773.27</v>
      </c>
      <c r="D43" s="295"/>
      <c r="E43" s="316"/>
    </row>
    <row r="44" spans="1:5" ht="25.5">
      <c r="A44" s="297">
        <v>2017</v>
      </c>
      <c r="B44" s="298">
        <v>1</v>
      </c>
      <c r="C44" s="299">
        <v>959.82</v>
      </c>
      <c r="D44" s="295"/>
      <c r="E44" s="204" t="s">
        <v>1436</v>
      </c>
    </row>
    <row r="45" spans="1:5" ht="38.25">
      <c r="A45" s="297">
        <v>2017</v>
      </c>
      <c r="B45" s="298">
        <v>1</v>
      </c>
      <c r="C45" s="299">
        <v>260</v>
      </c>
      <c r="D45" s="299"/>
      <c r="E45" s="187" t="s">
        <v>1437</v>
      </c>
    </row>
    <row r="46" spans="1:5" ht="15.75">
      <c r="A46" s="297">
        <v>2017</v>
      </c>
      <c r="B46" s="298">
        <v>1</v>
      </c>
      <c r="C46" s="299">
        <v>1087.1</v>
      </c>
      <c r="D46" s="295"/>
      <c r="E46" s="296"/>
    </row>
    <row r="47" spans="1:5" ht="15.75">
      <c r="A47" s="297">
        <v>2017</v>
      </c>
      <c r="B47" s="298">
        <v>1</v>
      </c>
      <c r="C47" s="299">
        <v>510.69</v>
      </c>
      <c r="D47" s="295"/>
      <c r="E47" s="296"/>
    </row>
    <row r="48" spans="1:5" ht="38.25">
      <c r="A48" s="297">
        <v>2018</v>
      </c>
      <c r="B48" s="298">
        <v>1</v>
      </c>
      <c r="C48" s="299">
        <v>450</v>
      </c>
      <c r="D48" s="295"/>
      <c r="E48" s="187" t="s">
        <v>1438</v>
      </c>
    </row>
    <row r="49" spans="1:5" ht="15.75">
      <c r="A49" s="297">
        <v>2018</v>
      </c>
      <c r="B49" s="298">
        <v>1</v>
      </c>
      <c r="C49" s="299">
        <v>408.84</v>
      </c>
      <c r="D49" s="295"/>
      <c r="E49" s="204" t="s">
        <v>1439</v>
      </c>
    </row>
    <row r="50" spans="1:5" ht="15.75">
      <c r="A50" s="297">
        <v>2018</v>
      </c>
      <c r="B50" s="298">
        <v>1</v>
      </c>
      <c r="C50" s="299">
        <v>1100</v>
      </c>
      <c r="D50" s="295"/>
      <c r="E50" s="204" t="s">
        <v>1440</v>
      </c>
    </row>
    <row r="51" spans="1:5" ht="51">
      <c r="A51" s="297">
        <v>2018</v>
      </c>
      <c r="B51" s="298">
        <v>1</v>
      </c>
      <c r="C51" s="299">
        <v>1586.01</v>
      </c>
      <c r="D51" s="295"/>
      <c r="E51" s="204" t="s">
        <v>1441</v>
      </c>
    </row>
    <row r="52" spans="1:5" ht="25.5">
      <c r="A52" s="297">
        <v>2018</v>
      </c>
      <c r="B52" s="298">
        <v>1</v>
      </c>
      <c r="C52" s="299">
        <v>500</v>
      </c>
      <c r="D52" s="299"/>
      <c r="E52" s="204" t="s">
        <v>1442</v>
      </c>
    </row>
    <row r="53" spans="1:5" ht="15.75">
      <c r="A53" s="297">
        <v>2018</v>
      </c>
      <c r="B53" s="298">
        <v>1</v>
      </c>
      <c r="C53" s="299">
        <v>994.74</v>
      </c>
      <c r="D53" s="295"/>
      <c r="E53" s="204" t="s">
        <v>1443</v>
      </c>
    </row>
    <row r="54" spans="1:5" ht="25.5">
      <c r="A54" s="297">
        <v>2019</v>
      </c>
      <c r="B54" s="298">
        <v>1</v>
      </c>
      <c r="C54" s="299">
        <v>10025</v>
      </c>
      <c r="D54" s="295"/>
      <c r="E54" s="204" t="s">
        <v>1444</v>
      </c>
    </row>
    <row r="55" spans="1:5" ht="15.75">
      <c r="A55" s="297">
        <v>2019</v>
      </c>
      <c r="B55" s="298">
        <v>1</v>
      </c>
      <c r="C55" s="299">
        <v>611.02</v>
      </c>
      <c r="D55" s="295"/>
      <c r="E55" s="204"/>
    </row>
  </sheetData>
  <sheetProtection selectLockedCells="1" selectUnlockedCells="1"/>
  <mergeCells count="10">
    <mergeCell ref="A15:E15"/>
    <mergeCell ref="A32:E32"/>
    <mergeCell ref="A34:E34"/>
    <mergeCell ref="A37:E37"/>
    <mergeCell ref="A3:E3"/>
    <mergeCell ref="A5:E5"/>
    <mergeCell ref="A6:E6"/>
    <mergeCell ref="A7:E7"/>
    <mergeCell ref="A8:E8"/>
    <mergeCell ref="A10:E10"/>
  </mergeCells>
  <printOptions/>
  <pageMargins left="0.7083333333333334" right="0.7083333333333334" top="0.7479166666666667" bottom="0.7479166666666667" header="0.5118055555555555" footer="0.5118055555555555"/>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mateusz.olewczynski</dc:creator>
  <cp:keywords/>
  <dc:description/>
  <cp:lastModifiedBy>mateusz.olewczynski</cp:lastModifiedBy>
  <dcterms:created xsi:type="dcterms:W3CDTF">2019-12-13T06:51:04Z</dcterms:created>
  <dcterms:modified xsi:type="dcterms:W3CDTF">2019-12-13T06:51:05Z</dcterms:modified>
  <cp:category/>
  <cp:version/>
  <cp:contentType/>
  <cp:contentStatus/>
</cp:coreProperties>
</file>