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informacje ogólne" sheetId="1" r:id="rId1"/>
    <sheet name="budynki" sheetId="2" r:id="rId2"/>
    <sheet name="elektronika " sheetId="3" r:id="rId3"/>
    <sheet name="środki trwałe" sheetId="4" r:id="rId4"/>
    <sheet name="sprzęt pożarniczy" sheetId="5" r:id="rId5"/>
    <sheet name="auta" sheetId="6" r:id="rId6"/>
    <sheet name="drogi" sheetId="7" r:id="rId7"/>
    <sheet name="lokalizacje" sheetId="8" r:id="rId8"/>
    <sheet name="Szkody" sheetId="9" r:id="rId9"/>
  </sheets>
  <definedNames>
    <definedName name="_xlnm.Print_Area" localSheetId="1">'budynki'!$A$1:$AA$209</definedName>
    <definedName name="_xlnm.Print_Area" localSheetId="2">'elektronika '!$A$1:$D$383</definedName>
    <definedName name="_xlnm.Print_Area" localSheetId="0">'informacje ogólne'!$A$1:$O$26</definedName>
    <definedName name="Excel_BuiltIn__FilterDatabase" localSheetId="2">'elektronika '!$A$4:$IT$4</definedName>
  </definedNames>
  <calcPr fullCalcOnLoad="1"/>
</workbook>
</file>

<file path=xl/sharedStrings.xml><?xml version="1.0" encoding="utf-8"?>
<sst xmlns="http://schemas.openxmlformats.org/spreadsheetml/2006/main" count="4541" uniqueCount="1606">
  <si>
    <t>Tabela nr 1 - Informacje ogólne do oceny ryzyka w Gminie Wyrzysk</t>
  </si>
  <si>
    <t>Gmina Wyrzysk NIP 764 26 07 173 REGON 570791260</t>
  </si>
  <si>
    <t>L.p.</t>
  </si>
  <si>
    <t>Nazwa jednostki</t>
  </si>
  <si>
    <t>Adres</t>
  </si>
  <si>
    <t>NIP</t>
  </si>
  <si>
    <t>REGON</t>
  </si>
  <si>
    <t>PKD</t>
  </si>
  <si>
    <t>Rodzaj prowadzonej działalności (opisowo)</t>
  </si>
  <si>
    <t>Liczba pracowników</t>
  </si>
  <si>
    <t>Liczba uczniów/ wychowanków/ pensjonariuszy</t>
  </si>
  <si>
    <t>Elementy mające wpływ na ocenę ryzyka</t>
  </si>
  <si>
    <t xml:space="preserve">Czy w konstrukcji budynków występuje płyta warstwowa? </t>
  </si>
  <si>
    <t>Czy w zgłoszonym do ubezpieczenia mieniu znajdują się namioty?</t>
  </si>
  <si>
    <t xml:space="preserve">Czy od 1997 r. wystąpiło w jednostce ryzyko powodzi? </t>
  </si>
  <si>
    <t>Wysokość rocznego budżetu</t>
  </si>
  <si>
    <t>Planowane imprezy w ciągu roku (nie biletowane i nie podlegające ubezpieczeniu obowiązkowemu OC)</t>
  </si>
  <si>
    <t>Urząd Miejski w Wyrzysku</t>
  </si>
  <si>
    <t>ul. Bydgoska 29, 89-300 Wyrzysk</t>
  </si>
  <si>
    <t>764 17 73 550</t>
  </si>
  <si>
    <t>000530755</t>
  </si>
  <si>
    <t xml:space="preserve">8411Z </t>
  </si>
  <si>
    <t>działalność związana z kierowaniem podstawowymi rodzajami działalności publicznej, administracja publiczna</t>
  </si>
  <si>
    <t>Cmentarz poległych Żołnierzy Radzieckich, ul Podgórna, Wyrzysk; składowisko odpadów w rekultywacji: Bagdad, 89-300 Wyrzysk</t>
  </si>
  <si>
    <t>nie</t>
  </si>
  <si>
    <t>53 291 257,38 zł (wydatki Gmina Wyrzysk);                                              16 185 691,46 zł (wydatki Urząd Miejski w Wyrzysk)</t>
  </si>
  <si>
    <t>ok. 20 imprez; szacunkowa liczba uczestników: ok. 2 000 łącznie; charakter/rodzaj imprez: bale karnawałowe dla dzieci, festyny z okazji Dnia Dziecka, zabawy taneczne w czasie karnawału</t>
  </si>
  <si>
    <t xml:space="preserve">Miejsko-Gminny Ośrodek Pomocy Społecznej </t>
  </si>
  <si>
    <t>89-300 Wyrzysk ul. Bydgoska 38</t>
  </si>
  <si>
    <t>764 21 04 383</t>
  </si>
  <si>
    <t>004611568</t>
  </si>
  <si>
    <t>8899Z</t>
  </si>
  <si>
    <t>pomoc społeczna, przyznawanie i wypłacanie świadczeń, praca socjalna, przyznawanie i wypłacanie świadczeń rodzinnych</t>
  </si>
  <si>
    <t>nie dotyczy</t>
  </si>
  <si>
    <t>Nie</t>
  </si>
  <si>
    <t>2 imprezy, ok. 100 uczestników; rodzaj: spotkania integracyjne podopiecznych</t>
  </si>
  <si>
    <t>Ośrodek Sportu i Rekreacji</t>
  </si>
  <si>
    <t>Plac Wojska Polskiego 19 89-300 Wyrzysk</t>
  </si>
  <si>
    <t>764 26 50 565</t>
  </si>
  <si>
    <t>9311Z</t>
  </si>
  <si>
    <t>Zarządzanie gminnymi obiektami sportowymi i rekreacyjnymi oraz upowszechnianie kultury fizycznej na terenie gminy Wyrzysk</t>
  </si>
  <si>
    <t>Place zabaw na terenie gminy Wyrzysk; basen: ul. Parkowa 6 89-300 Wyrzysk; szatnia: ul. Parkowa 11 89-300 Wyrzysk; hala sportowa: ul. Główna 58 89-333 Osiek n/Not.</t>
  </si>
  <si>
    <t>Występuje w: Hala Sportowa w Osieku nad Notecią</t>
  </si>
  <si>
    <t>TAK; namioty - 2 szt. o wartości:  2 737 zł</t>
  </si>
  <si>
    <t>Walentynkowy maraton zumby - ok. 100 uczestników; Marcowe Soboty z Nordic Walking - ok. 70 uczestników; 3 x R Rodzina Rajd Rower - ok. 100 uczestników; Ferie na sportowo - ok. 30 uczestników na 1 turnieju; Wakacje na sportowo - ok. 30 uczestników na 1 turnieju. Wszystkie imprezy mają charakter sportowo-rekreacyjny.</t>
  </si>
  <si>
    <t xml:space="preserve">Samorządowa Administracja Mieszkaniowa </t>
  </si>
  <si>
    <t>ul. Bydgoska 24, 89-300 Wyrzysk</t>
  </si>
  <si>
    <t>764 24 47 031</t>
  </si>
  <si>
    <t>572142268</t>
  </si>
  <si>
    <t>zarządzanie budynkami zasobu gminnego</t>
  </si>
  <si>
    <t>Samorządowa Administracja Placówek Oświatowych</t>
  </si>
  <si>
    <t>ul. Parkowa 6 89-300 Wyrzysk</t>
  </si>
  <si>
    <t>764 12 35 574</t>
  </si>
  <si>
    <t>570218358</t>
  </si>
  <si>
    <t>obsługa ekonomiczno-administracyjna szkół</t>
  </si>
  <si>
    <t>Gimnazjum im. Jana Pawła II w Osieku n. Notecią</t>
  </si>
  <si>
    <t>ul. Główna 58, 89-333 Osiek nad Notecią</t>
  </si>
  <si>
    <t>764 22 64 514</t>
  </si>
  <si>
    <t>570869624</t>
  </si>
  <si>
    <t>8531A</t>
  </si>
  <si>
    <t>działalność dydaktyczna, wychowawcza i opiekuńcza</t>
  </si>
  <si>
    <t>Gimnazjum im. Marii Skłodowskiej - Curie w Wyrzysku</t>
  </si>
  <si>
    <t>ul. Parkowa 8, 89-300 Wyrzysk</t>
  </si>
  <si>
    <t>764 22 64 483</t>
  </si>
  <si>
    <t>570869179</t>
  </si>
  <si>
    <t>lipiec 2016 r. - 3700 zł</t>
  </si>
  <si>
    <t>2 imprezy, ok. 600 uczestników; rodzaj: kulturalno-oświatowa</t>
  </si>
  <si>
    <t>Szkoła Podstawowa im. Henryka Sienkiewicza w Falmierowie</t>
  </si>
  <si>
    <t>Falmierowo 30, 89-300 Wyrzysk</t>
  </si>
  <si>
    <t>764 22 64 460</t>
  </si>
  <si>
    <t>001170419</t>
  </si>
  <si>
    <t>8520Z</t>
  </si>
  <si>
    <t>place zabaw</t>
  </si>
  <si>
    <t>Szkoła Podstawowa im. Janusza Korczaka w Gleśnie</t>
  </si>
  <si>
    <t>Glesno 9, 89-300 Wyrzysk</t>
  </si>
  <si>
    <t>764 23 40 008</t>
  </si>
  <si>
    <t>572039720</t>
  </si>
  <si>
    <t>plac zabaw</t>
  </si>
  <si>
    <t>2 imprezy, ok. 60 uczestników; rodzaj: dni Glesna/ gwiazdka szkolna</t>
  </si>
  <si>
    <t>Szkoła Podstawowa im. Marri Konopnickiej w Kosztowie</t>
  </si>
  <si>
    <t>Kosztowo 79, 89-300 Wyrzysk</t>
  </si>
  <si>
    <t>764 22 64 477</t>
  </si>
  <si>
    <t>001170425</t>
  </si>
  <si>
    <t>sala gimnastyczna- płyta obornicka</t>
  </si>
  <si>
    <t>4 imprezy, 160 uczestników; rodzaj: zawody sportowe</t>
  </si>
  <si>
    <t>Szkoła Podstawowa im. Stanislawa Staszica w Osieku n. Notecią</t>
  </si>
  <si>
    <t>ul. Szkolna 2, 89-333 Osiek nad Notecią</t>
  </si>
  <si>
    <t>764 22 62 509</t>
  </si>
  <si>
    <t>001170402</t>
  </si>
  <si>
    <t>plac zabaw, stołówka</t>
  </si>
  <si>
    <t>1 impreza, 300 osób, rodzaj: piknik rodzinny</t>
  </si>
  <si>
    <t>Szkoła Podstawowa im. Powstańców Wielkopolskich w Wyrzysku</t>
  </si>
  <si>
    <t>764 22 62 490</t>
  </si>
  <si>
    <t>000264905</t>
  </si>
  <si>
    <t>Publiczne Przedszkole nr 1 im. Chatka Puchatka w Wyrzysku</t>
  </si>
  <si>
    <t>22 Stycznia 16c, 89-300 Wyrzysk</t>
  </si>
  <si>
    <t>764 26 49 941</t>
  </si>
  <si>
    <t>8510Z</t>
  </si>
  <si>
    <t>Publiczne Przedszkole w Osieku n. Notecią</t>
  </si>
  <si>
    <t>Osiek nad Notecią ul. Bohaterów 28</t>
  </si>
  <si>
    <t>764 26 49 958</t>
  </si>
  <si>
    <t>1 impreza, 150 osób; bal karnawałowy dla dzieci</t>
  </si>
  <si>
    <t>Jednostki OSP</t>
  </si>
  <si>
    <t>-</t>
  </si>
  <si>
    <t>OSP Osiek nad Notecią</t>
  </si>
  <si>
    <t>ul. Główna 20, 89 – 333 Osiek nad Notecią</t>
  </si>
  <si>
    <t>764 22 82 015</t>
  </si>
  <si>
    <t>8425Z</t>
  </si>
  <si>
    <t>ochrona przeciwpożarowa</t>
  </si>
  <si>
    <t>OSP Wyrzysk</t>
  </si>
  <si>
    <t>ul. Targowisko 1, 89 – 300 Wyrzysk</t>
  </si>
  <si>
    <t>764 20 79 260</t>
  </si>
  <si>
    <t>OSP Gromadno</t>
  </si>
  <si>
    <t>Gromadno 56, 89 – 300 Wyrzysk</t>
  </si>
  <si>
    <t>764 23 04 260</t>
  </si>
  <si>
    <t>OSP Kosztowo</t>
  </si>
  <si>
    <t>Kosztowo 61, 89 – 300 Wyrzysk</t>
  </si>
  <si>
    <t>764 23 08 938</t>
  </si>
  <si>
    <t>OSP Bąkowo</t>
  </si>
  <si>
    <t>Bąkowo 36, 89 – 333 Osiek nad Notecią</t>
  </si>
  <si>
    <t>764 23 07 413</t>
  </si>
  <si>
    <t>OSP Kościerzyn Wielki</t>
  </si>
  <si>
    <t>Kościerzyn Wielki 16A, 89 – 300 Wyrzysk</t>
  </si>
  <si>
    <t>764 23 07 436</t>
  </si>
  <si>
    <t>OSP Falmierowo</t>
  </si>
  <si>
    <t>89 – 311 Falmierowo</t>
  </si>
  <si>
    <t>764 23 07 471</t>
  </si>
  <si>
    <t>Tabela nr 2 - Wykaz budynków i budowli w Gminie Wyrzysk - cz. I</t>
  </si>
  <si>
    <t>Tabela nr 2 - Wykaz budynków i budowli w Gminie Wyrzysk - cz. II</t>
  </si>
  <si>
    <t>lp.</t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</si>
  <si>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</si>
  <si>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</si>
  <si>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</si>
  <si>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</si>
  <si>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</si>
  <si>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</si>
  <si>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>suma ubezpieczenia</t>
  </si>
  <si>
    <t>rodzaj wartości (księgowa brutto /KB/ lub wartość odtworzeniowa /O/)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</si>
  <si>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</si>
  <si>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</si>
  <si>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</si>
  <si>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</si>
  <si>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</si>
  <si>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 xml:space="preserve">opis stanu technicznego budynku wg poniższych elementów budynku 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</si>
  <si>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</si>
  <si>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</si>
  <si>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</si>
  <si>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</si>
  <si>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</si>
  <si>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</si>
  <si>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</si>
  <si>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konstrukcja i pokrycie dachu</t>
  </si>
  <si>
    <t>instalacja elektryczna</t>
  </si>
  <si>
    <t>sieć wodno-kanalizacyjna oraz cenralnego ogrzewania</t>
  </si>
  <si>
    <t>stolarka okienna i drzwiowa</t>
  </si>
  <si>
    <t>instalacja gazowa</t>
  </si>
  <si>
    <t>instalacja wentylacyjna i kominowa</t>
  </si>
  <si>
    <t>1. Urząd Miejski w Wyrzysku</t>
  </si>
  <si>
    <t>Administracja publiczna</t>
  </si>
  <si>
    <t>TAK</t>
  </si>
  <si>
    <t>NIE</t>
  </si>
  <si>
    <t>Gminna Ewidencja Zabytków</t>
  </si>
  <si>
    <t xml:space="preserve">ćw. XIX w. dobudowa piętra w 1960 r. </t>
  </si>
  <si>
    <t>O</t>
  </si>
  <si>
    <t>17 gaśnice (w tym 3 śniegowe), urządzenie gaśnicze, koc gaśniczy, instalacja odgromowa, kraty w oknach na parterze budynku, system alarmowy, monitoring systemu alarmowego (SECURITAS)</t>
  </si>
  <si>
    <t>murowane, cegła pełna</t>
  </si>
  <si>
    <t>odcinkowe na belkach stalowych, drewniane</t>
  </si>
  <si>
    <t>papa</t>
  </si>
  <si>
    <t xml:space="preserve">Od 200 do 300 m Staw Miejski </t>
  </si>
  <si>
    <t xml:space="preserve">Wymiana instalacji elektrycznej w całym budynku Urzędu Miejskiego w 2008 r., remont  wewnątrz budynku, gipsowanie, malowanie ścian koszt ok 300 000,00 zł wymiana stolarki okiennej na PCV, wymiana instalacji CO 2006 </t>
  </si>
  <si>
    <t xml:space="preserve">(planowany remont , termoizolacja dachu w 2017 r.) średni </t>
  </si>
  <si>
    <t>dobra</t>
  </si>
  <si>
    <t>dobra, drzwi wejściowe do remontu polegającego na zdarciu farby i nałożeniu nowej</t>
  </si>
  <si>
    <t>brak</t>
  </si>
  <si>
    <t>świetlica wiejska w Kosztowie</t>
  </si>
  <si>
    <t>świetlica wiejska</t>
  </si>
  <si>
    <t>tak</t>
  </si>
  <si>
    <t xml:space="preserve">l. 70 XX w. </t>
  </si>
  <si>
    <t>gaśnica</t>
  </si>
  <si>
    <t>Kosztowo 86a</t>
  </si>
  <si>
    <t xml:space="preserve">gazobeton, cegła szczelinowa, </t>
  </si>
  <si>
    <t>płyta żerańska, ocieplony</t>
  </si>
  <si>
    <t>Jezioro – ok. 4 km</t>
  </si>
  <si>
    <t>2012 r. - remont świetlicy – remont dachu, elewacji, wymiana c.o., podłogi, remont kuchni, magazynów, sal i korytarzy, utwardzenie przed świetlicą – 150.441,24, - remont świetlicy – prace dodatkowe – 11.860,911 zł,  2015 r. -montaż przewijaka dla niemowląt i uchwytu dla niepełnosprawnych w łazience – 1.849,99 zł, remont łazienek – 21.733,83 zł</t>
  </si>
  <si>
    <t>bardzo dobra</t>
  </si>
  <si>
    <t>świetlica wiejska w Auguścinie</t>
  </si>
  <si>
    <t xml:space="preserve">pocz. XX w. </t>
  </si>
  <si>
    <t>Auguścin 42</t>
  </si>
  <si>
    <t>cegła ceramiczna pełna</t>
  </si>
  <si>
    <t>drewniany belkowy</t>
  </si>
  <si>
    <t>drewniana, 2-spadowa, krokwiowo-płatwiowa, blachodachówka</t>
  </si>
  <si>
    <t>Jezioro – ok.  4 km</t>
  </si>
  <si>
    <t>2012 r. - ocieplenie budynku świetlicy i elewacja – 49.034,04 zł, remont dachu – 90.412,34 zł, montaż c.o. - 30.259,18 zł</t>
  </si>
  <si>
    <t>tak, częściowo</t>
  </si>
  <si>
    <t>świetlica wiejska w Bąkowie</t>
  </si>
  <si>
    <t>świetlica wiejska, remiza OSP</t>
  </si>
  <si>
    <t>1989 r.</t>
  </si>
  <si>
    <t>Bąkowo 36</t>
  </si>
  <si>
    <t>gazobeton, cegła szczelinowa, pustak betonowy</t>
  </si>
  <si>
    <t>stalowa i płyty żerańskie, ocieplony, blachodachówka i papa</t>
  </si>
  <si>
    <t>Rzeka – ok. 3 km</t>
  </si>
  <si>
    <t>2010 r. - wymiana okien, wykonanie podbitki dachowej i dobudowa tarasu – 12.232,00 zł, 2011 r. - remont dachu na budynku świetlicy – 8.202,38 zł, wymiana stolarki okiennej – 2.000,00 zł, regulacja i naprawa istniejącej stolarki okiennej i drzwiowej – 2.471,04 zł, 2013 r. - zakup markizy wraz z z montażem – 10.588,91 zł</t>
  </si>
  <si>
    <t>bardzo dobra, brak c.o.</t>
  </si>
  <si>
    <t>świetlica wiejska w Dobrzyniewie</t>
  </si>
  <si>
    <t>2012-2013</t>
  </si>
  <si>
    <t>KB</t>
  </si>
  <si>
    <t>Dobrzyniewo 29</t>
  </si>
  <si>
    <t>pustak gazobetonowy, ocieplone</t>
  </si>
  <si>
    <t>stalowy, blachodachówka</t>
  </si>
  <si>
    <t>jezioro – ok. 1,5 km</t>
  </si>
  <si>
    <t>świetlica wiejska w Gromadnie</t>
  </si>
  <si>
    <t>l. 1964-1968</t>
  </si>
  <si>
    <t>Gromadno 56</t>
  </si>
  <si>
    <t>cegła pełna szczelinowa, gazobeton</t>
  </si>
  <si>
    <t>klejna, podwieszany do wiązarów deskowych, ocieplony</t>
  </si>
  <si>
    <t>2-spadowy z wiązarów deskowych, blacha trapezowa, stropodach - żelbetowy kleina, papa</t>
  </si>
  <si>
    <t>Jezioro – ok. 0,3 km</t>
  </si>
  <si>
    <t>2010 r- instalacja c.o. - 40.500 zł, 2011 r. - remont elewacji świetlicy i OSP – 13.368,80 zł, 2012 r. - instalacja odgromowa na budynku świetlicy – 8.494,26 zł, położenie płytek podłogowych, wymiana okien i drzwi – 10.971,07 zł, 2013 r. - wymiana drzwi wewnętrznych – 745,00 zł, remont pomieszczenia na poddaszu świetlicy – 4.215,46 zł, 2015 r. - remont komina – 1.902,61 zł, remont kuchni, magazynu i zaplecza – 12.749,30 zł, naprawa miejscowa podłogi – 5.552,22 zł, naprawa miejscowa elewacji budynku – 1.500,00 zł</t>
  </si>
  <si>
    <t>świetlica wiejska w Kościerzynie Wielki</t>
  </si>
  <si>
    <t xml:space="preserve">l. 70/80 XX w. </t>
  </si>
  <si>
    <t>Kościerzyn Wielki 16</t>
  </si>
  <si>
    <t>cegła, gazobeton, pustaki</t>
  </si>
  <si>
    <t>kleina</t>
  </si>
  <si>
    <t>drewniana, blacha trapezowa</t>
  </si>
  <si>
    <t>rzeka – ok. 0,2 km</t>
  </si>
  <si>
    <t>2012 r. - remont kotłowni i c.o. - 28.413,59 zł, wykonanie komina w kotłowni z doprowadzeniem instalacji do kotła – 9.160,02 zł, wykonanie instalacji odgromowej – 3.229,41 zł, 2013 r. - zakup deski podłogowej i tarcicy struganej – 9.912,82 zł, wymiana podłogi w świetlicy – 12.939,60 zł, 2014 r. - utwardzenie z kostki terenu przed świetlicą – 2.000,00 zł, remont elewacji – 10.000,00 zł, demontaż i wkucie w ściany instalacji c.o., malowanie wewnętrzne ścian i sufitów – 10.136,81 zł, wykonanie instalacji elektrycznej – 9.353,00 zł, wykonanie tynków mozaikowych na ścianach wewnętrznych – 3.976,19 zł, wykonanie okładziny sufitów, filarów, tynkowanie i gipsowanie wewnątrz świetlicy – 19.000,00</t>
  </si>
  <si>
    <t>świetlica wiejska w Konstantynowie</t>
  </si>
  <si>
    <t xml:space="preserve">l. 80 XX w. </t>
  </si>
  <si>
    <t>Konstantynowo 18</t>
  </si>
  <si>
    <t>drewniany na belkach</t>
  </si>
  <si>
    <t>drewniana krokwiowa, blachodachówka</t>
  </si>
  <si>
    <t>rzeka – ok.  1 km</t>
  </si>
  <si>
    <t>2010 r. - wymiana podbitki sufitowej, remont instalacji elektrycznej, wymiana okien i malowanie sali – 27.640,00 zł, 2012 r. - wymiana utwardzenia betonowego na kostkę betonową przed wejściem do świetlicy, wykonanie opaski izolacyjnej wokół budynku – 15.073,42 zł, 2014 r. - remont elewacji budynku – 7.633,08 zł</t>
  </si>
  <si>
    <t xml:space="preserve">bardzo dobra </t>
  </si>
  <si>
    <t>świetlica w Polanowie</t>
  </si>
  <si>
    <t xml:space="preserve">I ćw. XX w. </t>
  </si>
  <si>
    <t>Polanowo 36</t>
  </si>
  <si>
    <t>cegła pełna (lokal na parterze w budynku mieszkalnym)</t>
  </si>
  <si>
    <t>Rzeka – ok.  2 km</t>
  </si>
  <si>
    <t>2012 r. - remont pieca kaflowego i wykonanie kominka w świetlicy – 4.271,04 zł, remont podłogi – 12.660,02 zł</t>
  </si>
  <si>
    <t>świetlica wiejska w Osieku nad Notecią</t>
  </si>
  <si>
    <t xml:space="preserve">Osiek nad Notecią, ul. Główna  </t>
  </si>
  <si>
    <t>pustaki szczelinowe</t>
  </si>
  <si>
    <t>konstrukcja stalowa 2-spadowa, ocieplony, stopodach - płyty żelbetowe ocieplony</t>
  </si>
  <si>
    <t>rzeka – ok. 2,5 km</t>
  </si>
  <si>
    <t>2015 r. - remont łazienek – 23.133,77 zł</t>
  </si>
  <si>
    <t>świetlica wiejska w Wyrzysku Skarbowym</t>
  </si>
  <si>
    <t>Wyrzysk Skarbowy 14</t>
  </si>
  <si>
    <t>drewniane</t>
  </si>
  <si>
    <t>drewniana, blachodachówka</t>
  </si>
  <si>
    <t>Jezioro – ok. 3 km</t>
  </si>
  <si>
    <t>2010r. - wymiana stolarki okiennej i drzwi zewnętrznych – 8.445,00 zł, , 2011 r. - wymiana pokrycia dachu na blachodachówkę, wymiana elementów konstrukcji dachu, wykonano izolację przeciwwilgociową, obróbki blacharskie, montaż rynien i rur spustowych – 34.691,62 zł, remont podłogi w budynku – 9.299,99 zł , 2014 r. remont wnętrza budynku - ściany, podłogi, ogrzewanie elektryczne i kominek, ocieplenie budynku i elewacja zewnętrzna – 295.747,61 zł</t>
  </si>
  <si>
    <t>świetlica wiejska w Falmierowie</t>
  </si>
  <si>
    <t>Falmierowo 31</t>
  </si>
  <si>
    <t>cegła pełna</t>
  </si>
  <si>
    <t>drewniana, blacha stalowa trapez</t>
  </si>
  <si>
    <t>Rzeka – ok. 2 km</t>
  </si>
  <si>
    <t xml:space="preserve">2010 r. - wyłożenie nowej posadzki w sali oraz polbruku przed świetlicą- 33.091 zł, 2015 r. - montaż daszka nad wejściem do świetlicy – 1.287,18 zł, remont łazienek, sali wiejskiej, wykonanie elewacji, wymiana instalacji sanitarnej z białym montażem i elektrycznej z osprzętem – 89.123,18 zł, wymiana drzwi zewnętrznych, miejscowa naprawa dachu i remont sufitu w sali – 9.101,67 zł, wykonanie instalacji cyrkulacyjnej i ciepłej wody użytkowej – 10.835,41 zł, wykonanie ogrzewania świetlicy – 43.910,67 zł. </t>
  </si>
  <si>
    <t>świetlica - klub w Wyrzysku</t>
  </si>
  <si>
    <t xml:space="preserve">świetlica </t>
  </si>
  <si>
    <t>l. 70/80 XX w.</t>
  </si>
  <si>
    <t>Wyrzysk, Młyńska 2</t>
  </si>
  <si>
    <t>jednospadowy konstrukcja drewniania, ocieplony</t>
  </si>
  <si>
    <t>rzeka – ok. 0,1 km</t>
  </si>
  <si>
    <t>2015 r. - remont instalacji elektrycznej - 12.893,25 zł, dachu  i wykonanie elewacji budynku z dociepleniem częściowe – 38.575,66 zł,  wymiana okna – 495,00 zł, założenie wentylacji, malowanie ścian wewnętrznych -  5.889,29 zł</t>
  </si>
  <si>
    <t>dostateczny</t>
  </si>
  <si>
    <t>WIATA PRZYSTANKOWA</t>
  </si>
  <si>
    <t xml:space="preserve">SŁUŻY MIESZKAŃCOM W CELU OCZEKIWANIA NA AUTOBUS </t>
  </si>
  <si>
    <t>STALE ZAMONTOWANA W GRUNCIE</t>
  </si>
  <si>
    <t>OSIEK N.NOT</t>
  </si>
  <si>
    <t>WYRZYSK, UL. BYDGOSKA</t>
  </si>
  <si>
    <t>WYRZYSK, UL. BYDGOSKA (PRZY POM-IE)</t>
  </si>
  <si>
    <t>DOBRZYNIEWO</t>
  </si>
  <si>
    <t>BLACHA STALOWA OCYNKOWANA LAKIEROWANA</t>
  </si>
  <si>
    <t>NIE DOTYCZY</t>
  </si>
  <si>
    <t>BLACHA STALOWA OCYNKOWANA LAKIEROWA</t>
  </si>
  <si>
    <t>DOBRY</t>
  </si>
  <si>
    <t>FALMIEROWO</t>
  </si>
  <si>
    <t>WYRZYSK UL. 22 STYCZNIA</t>
  </si>
  <si>
    <t>KONSTRUKCJA STALOWA</t>
  </si>
  <si>
    <t>GROMADNO</t>
  </si>
  <si>
    <t>MASŁOWO</t>
  </si>
  <si>
    <t>BĄKOWO</t>
  </si>
  <si>
    <t>ŻELAZNO</t>
  </si>
  <si>
    <t>WYBUDOWANA W TECHNOLOGII TRADYCYJNEJ</t>
  </si>
  <si>
    <t>DACH DWUSPADOWY, KRYTY ONDULINĄ</t>
  </si>
  <si>
    <t>DĄBKI</t>
  </si>
  <si>
    <t>KOŚCIERZYN WIELKI</t>
  </si>
  <si>
    <t>KONSTRUKCJA STALOWA SZKIELETOWA</t>
  </si>
  <si>
    <t>DACH ŁUKOWY, KRYTY PŁYTAMI Z POLIWĘGLANU</t>
  </si>
  <si>
    <t>MŁOTKÓWKO</t>
  </si>
  <si>
    <t>GLESNO</t>
  </si>
  <si>
    <t>KOSZTOWO – KRZYŻÓWKA</t>
  </si>
  <si>
    <t>FALMIEROWO (KLAWEK) PRZY DR WOJ. 242</t>
  </si>
  <si>
    <t>KOSZTOWO (PRZY ZJEŹDZIE DO SZKOŁY Z DR NR 10)</t>
  </si>
  <si>
    <t>OSTRÓWEK (OSIEK N/NOT.)</t>
  </si>
  <si>
    <t>WIATA NA PRZYSTANEK AUTOBUSOWY</t>
  </si>
  <si>
    <t>KOSZTOWO (KIERUNEK MŁOTKÓWKO)</t>
  </si>
  <si>
    <t>DACH ŁUKOWY, KRYTY PŁYTAMI FALISTYMI Z BLACHY STALOWEJ POWLEKANEJ</t>
  </si>
  <si>
    <t>WYRZYSK - WIERNOWO (W MIEJSCU MUROWANEJ WIATY)</t>
  </si>
  <si>
    <t>OSIEK N.NOT PRZY PKP (W 2016 BIELAWY NOWE DLA DZIECI)</t>
  </si>
  <si>
    <t>WYRZYSK NA PRZECIW POM-ÓW</t>
  </si>
  <si>
    <t>3,,05</t>
  </si>
  <si>
    <t>DEPTAK DO AMFITEATRU</t>
  </si>
  <si>
    <t>SŁUŻY MIESZKAŃCOM W CELACH KOMUNIKACYJNYCH</t>
  </si>
  <si>
    <t>WYZRSYK, UL. GRUNWALDZKA</t>
  </si>
  <si>
    <t>PARKING PRZY CMENTARZU</t>
  </si>
  <si>
    <t>SŁUŻY MIESZKAŃCOM JAKO WYZNACZANIE DODATKOWYCH MIEJSC PARKINGOWYCH</t>
  </si>
  <si>
    <t>PARKING MIEJSKI</t>
  </si>
  <si>
    <t xml:space="preserve">WYRZYSK </t>
  </si>
  <si>
    <t>ŚCIEŻKA ROWEROWA</t>
  </si>
  <si>
    <t>SŁUŻY MIESZKAŃCOM W CELACH TURYSTYCZNO-REKREACYJNYCH</t>
  </si>
  <si>
    <t>WYRZYSK-OSIEK</t>
  </si>
  <si>
    <t>ZEJŚCIE DLA PIESZYCH</t>
  </si>
  <si>
    <t>WYRZYSK, UL. BYDGOSKA – ENERGETYKA</t>
  </si>
  <si>
    <t>WIATA REKREACYJNA DĄBKI</t>
  </si>
  <si>
    <t>SŁUŻY MIESZKAŃCOM W CELACH REKREACYJNYCH</t>
  </si>
  <si>
    <t>ŚCIANY ZE SŁUPÓW DREWNIANYCH MOCOWANYCH DO STÓP FUNDAMENTOWYCH</t>
  </si>
  <si>
    <t>DACH DREWNIANY DWUSPADOWY Z GONTU PAPOWEGO</t>
  </si>
  <si>
    <t>WIATA REKREACYJNA GLESNO</t>
  </si>
  <si>
    <t>WIATA REKREACYJNA ŻELAZNO</t>
  </si>
  <si>
    <t>WIATA REKREACYJNA MŁOTKÓWKO</t>
  </si>
  <si>
    <t>DREWNIANE SŁUPY</t>
  </si>
  <si>
    <t>DACH DWUSPADOWY, POKRYTY BLACHĄ POWLEKANĄ DACHÓWKĄ</t>
  </si>
  <si>
    <t>WIATA REKREACYJNA POLANOWO</t>
  </si>
  <si>
    <t>POLANOWO</t>
  </si>
  <si>
    <t>WIATA REKREACYJNA RUDA</t>
  </si>
  <si>
    <t>RUDA</t>
  </si>
  <si>
    <t>AMFITEATR</t>
  </si>
  <si>
    <t>Lata 40-ste      XX wieku</t>
  </si>
  <si>
    <t>O*</t>
  </si>
  <si>
    <t>WYRZYSK</t>
  </si>
  <si>
    <t>Ok 100 m od rzeki</t>
  </si>
  <si>
    <t>Remiza OSP</t>
  </si>
  <si>
    <t>garażowo-socjalny</t>
  </si>
  <si>
    <t>gaśnica śniegowa GP-5x-1, gasnica proszkowa PG-12z-2, gasnica proszkowa GP-6x-1</t>
  </si>
  <si>
    <t>Falmierowo</t>
  </si>
  <si>
    <t>pustak, cegła szczelinowa</t>
  </si>
  <si>
    <t>żelbetonowy</t>
  </si>
  <si>
    <t>50 m od jeziora</t>
  </si>
  <si>
    <t>dobry</t>
  </si>
  <si>
    <t>sprawna</t>
  </si>
  <si>
    <t>dobry, brak co</t>
  </si>
  <si>
    <t>zadowal.</t>
  </si>
  <si>
    <t>nie dotyczxy</t>
  </si>
  <si>
    <t>gaśnica śniegowa GS-5x-2</t>
  </si>
  <si>
    <t>Gromadno</t>
  </si>
  <si>
    <t>cegła pustak szczelinowy</t>
  </si>
  <si>
    <t>papa termozgrzewalna</t>
  </si>
  <si>
    <t>gaśnica śniegowa GS-5x-1, gaśnica proszkowa GP-4x-1</t>
  </si>
  <si>
    <t>Kościerzyn Wielki</t>
  </si>
  <si>
    <t>cegła pustak szczelinowy, gazobeton</t>
  </si>
  <si>
    <t>50 m od rzeki Łobzonka i stawu</t>
  </si>
  <si>
    <t>zadowalający</t>
  </si>
  <si>
    <t>Kosztowo</t>
  </si>
  <si>
    <t>4 hm od rzeki Łobzonki</t>
  </si>
  <si>
    <t>gaśnica sniegowa GS-5x-5, gaśnica proszkowa GP-6kg-6 i GP-12 kg-1</t>
  </si>
  <si>
    <t>Osiek nad Notecią ul. Główna 22A</t>
  </si>
  <si>
    <t>cegła ceramiczna, gazobeton</t>
  </si>
  <si>
    <t>częściowo żelbetonowy. drewniany 2 spadowy</t>
  </si>
  <si>
    <t>6 km od rzeki Noteć</t>
  </si>
  <si>
    <t>gaśnica śniegowa GS-5x -6, gaśnica proszkowa GP - 1</t>
  </si>
  <si>
    <t>Wyrzysk ul. Targowisko 1</t>
  </si>
  <si>
    <t>Budynek administracyjny</t>
  </si>
  <si>
    <t>użytkowy</t>
  </si>
  <si>
    <t>Tak</t>
  </si>
  <si>
    <t>Lata 60-te XX w.</t>
  </si>
  <si>
    <t>Wyrzysk ul. Bydgoska 30a</t>
  </si>
  <si>
    <t>cegła na zaprawie cementowo- wapiennej</t>
  </si>
  <si>
    <t>Typu Kleina, wylewany na mokro, niewentylowany, obity deską, płaski, pokryty papą.</t>
  </si>
  <si>
    <t>Około 600 m</t>
  </si>
  <si>
    <t>remont dachu w 2014 roku, wymiana odeskowania i papy, nowe orynnowanie</t>
  </si>
  <si>
    <t>Budynek garażowy</t>
  </si>
  <si>
    <t>Lata 60- te XX w.</t>
  </si>
  <si>
    <t>cegła pełna na zaprawie cementowo-wapiennej</t>
  </si>
  <si>
    <t>Stropodach płaski z płyt korytkowych, niewentylowany, pokryty papą, jednospadowy.</t>
  </si>
  <si>
    <t>budynek gospodarczy</t>
  </si>
  <si>
    <t>Lata 70-te XX w.</t>
  </si>
  <si>
    <t>Wyrzysk ul. Bydgoska 38</t>
  </si>
  <si>
    <t>pustak gazobetonowy, pustak żużlowy, szczelinowy, cegła na zaprawie cementowo - wapiennej</t>
  </si>
  <si>
    <t>Płyty żelbetowe wylewany na belkach stalowych oraz płyty korytkowe, kryty papą.</t>
  </si>
  <si>
    <t>1 nadziemna</t>
  </si>
  <si>
    <t>częściowo</t>
  </si>
  <si>
    <t>Dom Kultury w Osieku n/Not.</t>
  </si>
  <si>
    <t>Lata 80-te XX w.</t>
  </si>
  <si>
    <t>gaśnica, hydrant wewnętrzny</t>
  </si>
  <si>
    <t>Osiek n/Not. ul. XX Lecia 7</t>
  </si>
  <si>
    <t>Ściany piwniczne wykonano z bloczków betonowych M-6 na zaprawie cementowo – wapiennej, ściany parteru wymurowano z elementów ceramicznych na zaprawie cementowo – wapiennej z elementami żelbetowymi. Ściany zewnętrzne: cegła na zaprawie cementowo – wapiennej.</t>
  </si>
  <si>
    <t>Płyty kanałowe żelbetowe typu szkolnego.</t>
  </si>
  <si>
    <t xml:space="preserve">Przesklepienie połaci dachowej wykonano z prefabrykowanych płyt korytkowych zamkniętych opartych na dźwigarach strunobetonowych i na ściankach murowanych ażurowych, forma stropodachu wentylowanego. Dach kryty papą. </t>
  </si>
  <si>
    <t>Około 3 km</t>
  </si>
  <si>
    <t xml:space="preserve"> 2 nadziemne</t>
  </si>
  <si>
    <t>Budynek socjalno – użytkowy z bazą noclegową</t>
  </si>
  <si>
    <t>tek</t>
  </si>
  <si>
    <t>gaśnice, hydrant wewnętrzny</t>
  </si>
  <si>
    <t>Wyrzysk ul. Parkowa 11</t>
  </si>
  <si>
    <t xml:space="preserve">Ściany fundamentowe z bloczków betonowych M-6 na zaprawie cementowo – wapiennej. Pozostałe ściany  wykonano z bloczków betonowych M-6, bloczków silikatowych K2 na zaprawie cementowo – wapiennej oraz z bloczków z betonu komórkowego na zaprawie cementowo – wapiennej.  </t>
  </si>
  <si>
    <t xml:space="preserve">Stropy:  żelbetowe monolityczne. </t>
  </si>
  <si>
    <t xml:space="preserve">Konstrukcja dachu wykonana została z typowych prefabrykowanych płyt korytkowych ułożonych na ściankach kolankowych oraz na stalowych kratownicach spawanych. Kratownice stalowe zostały stężone w poziomie płaszczyzny dachu za pomocą stężeń pionowych między dźwigarowych. Dach kryty papą. </t>
  </si>
  <si>
    <t>Około 1 km</t>
  </si>
  <si>
    <t>3 nadziemne</t>
  </si>
  <si>
    <t>Hala sportowa</t>
  </si>
  <si>
    <t xml:space="preserve">Lata 80-te XX w. </t>
  </si>
  <si>
    <t>gaśnice</t>
  </si>
  <si>
    <t>Ściany murowane z elementów drobnowymiarowych tj. cegła pustak szczelinowy, gazobeton na zaprawie cementowo – wapienne.</t>
  </si>
  <si>
    <t>Stropy żelbetowe prefabrykowane.</t>
  </si>
  <si>
    <t xml:space="preserve">Konstrukcja – płyty korytkowe Dach kryty papą. </t>
  </si>
  <si>
    <t>2 nadziemne</t>
  </si>
  <si>
    <t>Budynek administracyjno – gospodarczy</t>
  </si>
  <si>
    <t>Lata 60 – te XX w.</t>
  </si>
  <si>
    <t>Wyrzysk ul. Pocztowa 15</t>
  </si>
  <si>
    <t>Ściany murowane z z elementów drobnowymiarowycgh (cegła, gazobeton) na zaprawie cementowo – wapiennej.</t>
  </si>
  <si>
    <t xml:space="preserve">Stropy żelbetowe, wylewane na mokro. </t>
  </si>
  <si>
    <t xml:space="preserve">Konstrukcja – strop żelbetowy na belkach stalowych, ocieplony żużlem paleniskowym, jednospadowy, kryty papą asfaltową. </t>
  </si>
  <si>
    <t>Około 100m</t>
  </si>
  <si>
    <t>Budynek magazynowy</t>
  </si>
  <si>
    <t xml:space="preserve">Ściany murowane z elementów drobnowymiarowych (cegła, gazobeton) na zaprawie cementowo – wapiennej. </t>
  </si>
  <si>
    <t xml:space="preserve">Strop podwieszony (drewniany). </t>
  </si>
  <si>
    <t xml:space="preserve">Dach o konstrukcji drewnianej  krokwiowej. Połać dachu obita deskami. Dach kryty papą asfaltową. </t>
  </si>
  <si>
    <t>Około 70 m</t>
  </si>
  <si>
    <t>zły (do remontu)</t>
  </si>
  <si>
    <t>Wiaty na stadionie - 3 szt.</t>
  </si>
  <si>
    <t>Fundamenty betonowe, ściany do wysokości 1,20 murowane z elementów drobnowymiarowych na zaprawie cementowo – wapiennej. Powyżej słupki stalowe. Dach o konstrukcji stalowej, jednospadowy pokryty blachą. Posadzka betonowa.</t>
  </si>
  <si>
    <t>Powierzchnia zabudowy 36,25 m2. (w tym: 1 – o pow. 20,25 m2 i 2- o pow. 8m2 każda)</t>
  </si>
  <si>
    <t xml:space="preserve">Stadion </t>
  </si>
  <si>
    <t>Brakuje wartości środka trwałego (wyposażenie na stadionie ubezpieczone na I ryzyko zgodnie z zapisami programu ubezpieczenia)</t>
  </si>
  <si>
    <t xml:space="preserve">Nawierzchnia stadionu trawiasta. Dookoła trybuny . Technologia wykonania: słupki pod siedziska z elementów prefabrykowanych, żelbetowe. Konstrukcja do mocowania fotelików PCV o konstrukcji stalowej. Foteliki z PCV oraz z krawędziaków drewnianych. Trybuny składają się z 6 sektorów po 5 rzędów w każdym sektorze. Utwardzenie między rzędami: płytki chodnikowe na podsypce piaskowej. </t>
  </si>
  <si>
    <t xml:space="preserve">Dach o konstrukcji stalowej,jednospadowy, pokryty blachą. </t>
  </si>
  <si>
    <t>Około 0,5000 ha</t>
  </si>
  <si>
    <t>RAZEM</t>
  </si>
  <si>
    <t>3. Ośrodek Sportu i Rekreacji w Wyrzysku</t>
  </si>
  <si>
    <t>BASEN PŁYWACKI</t>
  </si>
  <si>
    <t>PŁYWANIE, REKREACJA, ZAWODY PŁYWACKIE</t>
  </si>
  <si>
    <t>STANDARD (KRATY NA OKNACH         W POMIESZCZENIU DLA RATOWNIKÓW) GAŚNICE GP 6xABC 2SZT.</t>
  </si>
  <si>
    <t>UL. PARKOWA 6 89-300 WYRZYSK</t>
  </si>
  <si>
    <t>CEGŁA</t>
  </si>
  <si>
    <t>DREWNO STROPODACH</t>
  </si>
  <si>
    <t>DREWNO-PAPA</t>
  </si>
  <si>
    <t>OK. 165 M RZ. ŁOBZONKA</t>
  </si>
  <si>
    <t>BARDZO DOBRY</t>
  </si>
  <si>
    <t>HALA SPORTOWA</t>
  </si>
  <si>
    <t>ZAWODY SPORTOWE, WYSTĘPY ARTYSTYCZNE, AEROBIC, FITNESS</t>
  </si>
  <si>
    <t>2010/2012</t>
  </si>
  <si>
    <t>MONITORING SSP, INSTALACJA ALARM.-POŻAR., HYDRANTY WEW. 2SZT. I ZEW. 1SZT. GAŚNICE GP 4xABC 6SZT. I GP 6xABC 1SZT.</t>
  </si>
  <si>
    <t>UL. GŁÓWNA 58 89-333 OSIEK N/NOT.</t>
  </si>
  <si>
    <t>DREWNO NAD ZAPLECZEM GĘSTO-ŻEBR. STYROPAPA NAD HALĄ STROPODACH</t>
  </si>
  <si>
    <t xml:space="preserve">DŹWIGARY DREWNO KLEJONE PŁYTA WARSTWOWA OCIEPLONA </t>
  </si>
  <si>
    <t>OK. 1000 M RZ. ŁOBZONKA</t>
  </si>
  <si>
    <t>BUDYNEK SZATNIOWO -SOCJALNY BOISKO "ORLIK 2012"</t>
  </si>
  <si>
    <t>SZATNIOWO-SOCJALNE</t>
  </si>
  <si>
    <t>STANDARD - GAŚNICA</t>
  </si>
  <si>
    <t>UL. PARKOWA 11 89-300 WYRZYSK</t>
  </si>
  <si>
    <t>DREWNO</t>
  </si>
  <si>
    <t>DREWNO TWORZYWO SZTUCZNE</t>
  </si>
  <si>
    <t>PAPA DREWNO</t>
  </si>
  <si>
    <t>OK. 110 M RZ. ŁOBZONKA</t>
  </si>
  <si>
    <t xml:space="preserve">Plac zabaw </t>
  </si>
  <si>
    <t>Wyrzysk, ul. Bydgoska</t>
  </si>
  <si>
    <t>Wyrzysk, ul. Akacjowa</t>
  </si>
  <si>
    <t>Wyrzysk, ul. Kościuszki</t>
  </si>
  <si>
    <t>Wyrzysk, Aleje</t>
  </si>
  <si>
    <t>Wyrzysk, ul. Przy Stawie</t>
  </si>
  <si>
    <t>Wyrzysk, ul. Pod Czubatką</t>
  </si>
  <si>
    <t>Wyrzysk, ul. Dębowa</t>
  </si>
  <si>
    <t>Osiek Stadion</t>
  </si>
  <si>
    <t>Osiek n. Notecią, ul. XXX-lecia</t>
  </si>
  <si>
    <t>Glesno</t>
  </si>
  <si>
    <t>Konstantynowo</t>
  </si>
  <si>
    <t>Kościerzyn Wlk.</t>
  </si>
  <si>
    <t>Polanowo</t>
  </si>
  <si>
    <t>Ruda</t>
  </si>
  <si>
    <t>Żelazno</t>
  </si>
  <si>
    <t>Gleszczonek</t>
  </si>
  <si>
    <t>Wyrzysk Skarbowy</t>
  </si>
  <si>
    <t>Dąbki</t>
  </si>
  <si>
    <t>Auguścin</t>
  </si>
  <si>
    <t>Dobrzyniewo</t>
  </si>
  <si>
    <t>Bąkowo</t>
  </si>
  <si>
    <t>Siłownia zewnętrzna w Wyrzysku przy stawie</t>
  </si>
  <si>
    <t>Wyrzysk, przy stawie</t>
  </si>
  <si>
    <t>Siłownia na powietrzu w Osieku n. Notecią</t>
  </si>
  <si>
    <t>Osiek n. Notecią</t>
  </si>
  <si>
    <t>Boisko z placem zabaw w Gleśnie</t>
  </si>
  <si>
    <t>Boisko Centrum Sportowo-Rekreacyjne</t>
  </si>
  <si>
    <t>Boisko Wielofunkcyjne Orlik</t>
  </si>
  <si>
    <t>Boisko z bieżnią i trybunami Gromadno</t>
  </si>
  <si>
    <t>4. Samorządowa Administracja Mieszkaniowa w Wyrzysku</t>
  </si>
  <si>
    <t>Budynek mieszkalny</t>
  </si>
  <si>
    <t>mieszkalny</t>
  </si>
  <si>
    <t>Wyrzysk ul. Bydgoska 13</t>
  </si>
  <si>
    <t xml:space="preserve">cegła </t>
  </si>
  <si>
    <t>drewno - dachówka</t>
  </si>
  <si>
    <t>600 metrów</t>
  </si>
  <si>
    <t>Wyrzysk ul. Bydgosak 19</t>
  </si>
  <si>
    <t>drewno - papa</t>
  </si>
  <si>
    <t>400 metrów</t>
  </si>
  <si>
    <t>Wyrzysk ul. Bydgoska 19a</t>
  </si>
  <si>
    <t>Wyrzysk ul. Bydgdoska 21</t>
  </si>
  <si>
    <t>Budynek użytkowy</t>
  </si>
  <si>
    <t xml:space="preserve">kraty, alarm, </t>
  </si>
  <si>
    <t>Wyrzysk ul. Bydgoska 24</t>
  </si>
  <si>
    <t>700 metrów rzeka</t>
  </si>
  <si>
    <t>Wyrzysk ul. Bydgoska 24a</t>
  </si>
  <si>
    <t>betonowe</t>
  </si>
  <si>
    <t>drewno - blacha</t>
  </si>
  <si>
    <t>Wyrzysk ul. Bydgoska 25</t>
  </si>
  <si>
    <t>użytkowe</t>
  </si>
  <si>
    <t>kraty, alarm, dozór</t>
  </si>
  <si>
    <t>Wyrzysk ul. Bydgoska 32</t>
  </si>
  <si>
    <t>betonowy</t>
  </si>
  <si>
    <t>Wyrzysk ul. Bydgoska 33</t>
  </si>
  <si>
    <t>800 metrów rzeka</t>
  </si>
  <si>
    <t>Wyrzysk ul. Bydgoska 35</t>
  </si>
  <si>
    <t>Wyrzysk ul. Bydgoska 36</t>
  </si>
  <si>
    <t>900 metrów rzeka</t>
  </si>
  <si>
    <t>Wyrzysk ul. Bydgoska 37</t>
  </si>
  <si>
    <t>Wyrzysk ul. Bydgoska 38a</t>
  </si>
  <si>
    <t>Wyrzysk ul. Bydgoska 39</t>
  </si>
  <si>
    <t>Wyrzysk ul. Kościuszki 4</t>
  </si>
  <si>
    <t>Wyrzysk ul. Kościuszki 6</t>
  </si>
  <si>
    <t>Budynek mieszklany</t>
  </si>
  <si>
    <t>Wyrzysk ul. Kościuszki 8</t>
  </si>
  <si>
    <t>cegla</t>
  </si>
  <si>
    <t>Wyrzysk ul. Kościuszki 9</t>
  </si>
  <si>
    <t>Wyrzysk ul. Kościuszki 10</t>
  </si>
  <si>
    <t>Wyrzysk ul. Kościuszki 11</t>
  </si>
  <si>
    <t>Wyrzysk ul. Grunwaldzka 2</t>
  </si>
  <si>
    <t>Wyrzysk ul. Grunwaldzka 3</t>
  </si>
  <si>
    <t>Wyrzysk ul. Grunwaldzka 4</t>
  </si>
  <si>
    <t>Wyrzysk ul. Grunwaldzka 5</t>
  </si>
  <si>
    <t>Wyrzysk ul. Pocztowa 5</t>
  </si>
  <si>
    <t>600 metrów rzeka</t>
  </si>
  <si>
    <t>Wyrzysk ul. Pocztowa 5a</t>
  </si>
  <si>
    <t>obry</t>
  </si>
  <si>
    <t>Wyrzysk ul. Łączna 3</t>
  </si>
  <si>
    <t>Wyrzysk ul. Łączna 3a</t>
  </si>
  <si>
    <t>dostaeczny</t>
  </si>
  <si>
    <t>Wyrzysk ul. Staszica 4</t>
  </si>
  <si>
    <t>ceglą</t>
  </si>
  <si>
    <t>drewno - papa/dachów</t>
  </si>
  <si>
    <t>250 metrów rzeka</t>
  </si>
  <si>
    <t>Wyrzysk ul. Staszica 4a</t>
  </si>
  <si>
    <t>drewno - opapa</t>
  </si>
  <si>
    <t>10 metrów rzeka</t>
  </si>
  <si>
    <t>Wyrzysk ul. Zduny 2</t>
  </si>
  <si>
    <t>Wyrzysk ul. PWP 3</t>
  </si>
  <si>
    <t>drewno -papa</t>
  </si>
  <si>
    <t>500 metrów rzeka</t>
  </si>
  <si>
    <t>Wyrzysk ul. PWP 6</t>
  </si>
  <si>
    <t>Wyrzysk ul. PWP 7</t>
  </si>
  <si>
    <t>Wyrzysk ul. PWP 11</t>
  </si>
  <si>
    <t>Wyrzysk ul. PWP 19</t>
  </si>
  <si>
    <t>Wyrzysk ul. PWP 22</t>
  </si>
  <si>
    <t>Wyrzysk ul. PWP 22a</t>
  </si>
  <si>
    <t>Wyrzysk ul. 22 Stycznia 17</t>
  </si>
  <si>
    <t>cegła drewno</t>
  </si>
  <si>
    <t>950 metrów rzeka</t>
  </si>
  <si>
    <t>Wyrzysk ul. 22 Stycznia17a</t>
  </si>
  <si>
    <t>cegła</t>
  </si>
  <si>
    <t>Wyrzysk ul. 22 Stycznia 24</t>
  </si>
  <si>
    <t>drewno - ondulina</t>
  </si>
  <si>
    <t>Wyrzysk ul. Rzeczna 1</t>
  </si>
  <si>
    <t>drewno - eternit</t>
  </si>
  <si>
    <t>200 metrów rzeka</t>
  </si>
  <si>
    <t>Wyrzysk ul. Rzeczna 3</t>
  </si>
  <si>
    <t>Wyrzysk ul. Rzeczna 8</t>
  </si>
  <si>
    <t>300 metrów rzeka</t>
  </si>
  <si>
    <t>Polanowo 16</t>
  </si>
  <si>
    <t>2500 mertów rzeka</t>
  </si>
  <si>
    <t xml:space="preserve">Budynek mieszkalny </t>
  </si>
  <si>
    <t>Polanowo 24</t>
  </si>
  <si>
    <t>2600 metrów rzeka</t>
  </si>
  <si>
    <t>2700 metrów rzeka</t>
  </si>
  <si>
    <t>Ruda 22</t>
  </si>
  <si>
    <t>gazobeton</t>
  </si>
  <si>
    <t>beton</t>
  </si>
  <si>
    <t>stal - eternit</t>
  </si>
  <si>
    <t>Ruda 23</t>
  </si>
  <si>
    <t>Ruda 24</t>
  </si>
  <si>
    <t>Kosztowo 12</t>
  </si>
  <si>
    <t>drewiane</t>
  </si>
  <si>
    <t>Kosztowo 80</t>
  </si>
  <si>
    <t>Osiek ul. Piękna 1</t>
  </si>
  <si>
    <t>beton - papa</t>
  </si>
  <si>
    <t>3000 metrów rzeka</t>
  </si>
  <si>
    <t>Osiek ul. Lipowa 1</t>
  </si>
  <si>
    <t>4000 metrów rzeka</t>
  </si>
  <si>
    <t>Osiek ul. Dworcowa 5</t>
  </si>
  <si>
    <t>2000 metrów rzeka</t>
  </si>
  <si>
    <t>Dąbki 23</t>
  </si>
  <si>
    <t>1500 metrów rzeka</t>
  </si>
  <si>
    <t>Ruda 4</t>
  </si>
  <si>
    <t>lokal mieszkalny</t>
  </si>
  <si>
    <t>Kościerzyn Wlk. 16a</t>
  </si>
  <si>
    <t>drewaniane</t>
  </si>
  <si>
    <t>6. Gimnazjum im. Jana Pawła II w Osieku n. Notecią</t>
  </si>
  <si>
    <t xml:space="preserve">Budynek szkolny </t>
  </si>
  <si>
    <t>szkoła</t>
  </si>
  <si>
    <t>gaśnice proszkowe, koc gaśniczy</t>
  </si>
  <si>
    <t>cegła, beton komórkowy</t>
  </si>
  <si>
    <t>betonowe, drewniane</t>
  </si>
  <si>
    <t>więźba drewniana,dachówka betonowa</t>
  </si>
  <si>
    <t>rzeka - 1 km.</t>
  </si>
  <si>
    <t>bardzo dobry</t>
  </si>
  <si>
    <t>7. Gimnazjum im. Marii Skłodowskiej - Curie w Wyrzysku</t>
  </si>
  <si>
    <t>budynek szkolny</t>
  </si>
  <si>
    <t>prowadzenie zajęć lekcyjnych</t>
  </si>
  <si>
    <t>Gaśnica GP 12 z ABC - 3 szt., Gaśnica GP 6 z ABC, Gaśnica GS 5xBC, Hydrant W-25, Gaśnica proszkowa GP-4X ABC GT/W, Gaśnica proszkowa GP-4X ABC GT/W, Gaśnica urządzenie gaśnicze UGSE-2x /CO2/ AL.; w części piwnicznej kraty w oknach + sala informtyczna, alarm w całej szkole antywłamaniowy, sygnł alrmu przekazywany jest do dyrektora szkoły, zastępcy dyrektora szkoły, woźnego-konserwatora, monitoring zewnętrzny i wewnętrzny.</t>
  </si>
  <si>
    <t xml:space="preserve">cegła, superex, </t>
  </si>
  <si>
    <t>Akermana</t>
  </si>
  <si>
    <t>konstrukcja drewniana, betonowa, pokrycie papą termogrzewczą</t>
  </si>
  <si>
    <t>300 m od rzeki Łobżonki</t>
  </si>
  <si>
    <t>2001-2737316,97</t>
  </si>
  <si>
    <t>Razem</t>
  </si>
  <si>
    <t>8. Szkoła Podstawowa im. Henryka Sienkiewicza w Falmierowie</t>
  </si>
  <si>
    <t>SZKOŁA</t>
  </si>
  <si>
    <t>ALARM</t>
  </si>
  <si>
    <t>FALMIEROWO 30</t>
  </si>
  <si>
    <t>PŁYTA BETON</t>
  </si>
  <si>
    <t>PAPA</t>
  </si>
  <si>
    <t>JEZIORO - 500M</t>
  </si>
  <si>
    <t>2001 - DACH</t>
  </si>
  <si>
    <t>TAK - DOBRA</t>
  </si>
  <si>
    <t>NOWA</t>
  </si>
  <si>
    <t>SPRAWNA</t>
  </si>
  <si>
    <t>SZKOŁA - 24</t>
  </si>
  <si>
    <t>FALMIEROWO 29</t>
  </si>
  <si>
    <t>BELKI</t>
  </si>
  <si>
    <t>DACHÓWKA</t>
  </si>
  <si>
    <t>TAK - DOST.</t>
  </si>
  <si>
    <t>9. Szkoła Podstawowa im. Janusza Korczaka w Gleśnie</t>
  </si>
  <si>
    <t>Budynek szkolny</t>
  </si>
  <si>
    <t>przeciwpożarowe, przeciwkradzieżowe</t>
  </si>
  <si>
    <t>Glesno 9 , 89-300 Wyrzysk</t>
  </si>
  <si>
    <t>cegła+pustaki</t>
  </si>
  <si>
    <t>blachodachówka</t>
  </si>
  <si>
    <t>zła (do wymiany)</t>
  </si>
  <si>
    <t>Budynek gospodarczy</t>
  </si>
  <si>
    <t>zamkniete na kłótki</t>
  </si>
  <si>
    <t>eternit</t>
  </si>
  <si>
    <t>Ogrodzenie siatkowe</t>
  </si>
  <si>
    <t>Utwardzenie boiska</t>
  </si>
  <si>
    <t>10. Szkoła Podstawowa im. Marri Konopnickiej w Kosztowie</t>
  </si>
  <si>
    <t>budynek szkoły</t>
  </si>
  <si>
    <t>1912 r.</t>
  </si>
  <si>
    <t>gaśnice, piach, alarm, kraty na oknach</t>
  </si>
  <si>
    <t>Kosztowo 79</t>
  </si>
  <si>
    <t>drewniany</t>
  </si>
  <si>
    <t>drewniany- dachówka</t>
  </si>
  <si>
    <t>1. Stolarka okienna- wymiana wszystkich okien od 2001 r. do 2008 r.; 2. Wymiana pokrycia dachowego na budynku szkoły- 19.12.2008 r.; 3. Instalacja gazowa w 2009 r.</t>
  </si>
  <si>
    <t>692 m</t>
  </si>
  <si>
    <t>2 i strych</t>
  </si>
  <si>
    <t>sala gimnastyczna</t>
  </si>
  <si>
    <t>sport</t>
  </si>
  <si>
    <t>2000 r.</t>
  </si>
  <si>
    <t>gaśnice, piach, alarm</t>
  </si>
  <si>
    <t>metalowy</t>
  </si>
  <si>
    <t>metalowy- płyta obornicka</t>
  </si>
  <si>
    <t>wymiana instalacji elektrycznej i oświetlenia w 2016 r.</t>
  </si>
  <si>
    <t>11. Szkoła Podstawowa im. Stanislawa Staszica w Osieku n. Notecią</t>
  </si>
  <si>
    <t>1972/2001</t>
  </si>
  <si>
    <t xml:space="preserve">gaśnice proszkowe- 11 szt., gasnice ogniochron- 2 szt., hydranty- 3 szt., </t>
  </si>
  <si>
    <t>płyta żel-bet/gazobeton</t>
  </si>
  <si>
    <t>płyta kanałowa</t>
  </si>
  <si>
    <t>2 km rzeka</t>
  </si>
  <si>
    <t>bardzo bobry</t>
  </si>
  <si>
    <t>DOBRY/ZŁY</t>
  </si>
  <si>
    <t>TAK CZĘŚCIOWO</t>
  </si>
  <si>
    <t>12. Szkoła Podstawowa im. Powstańców Wielkopolskich w Wyrzysku</t>
  </si>
  <si>
    <t>Budynek szkoły</t>
  </si>
  <si>
    <t>alarm, gaśnice, monitoring, drogi ewakuacyjne</t>
  </si>
  <si>
    <t>ul. Parkowa 8</t>
  </si>
  <si>
    <t xml:space="preserve">Kompleks szkolny składa się z dwóch budynków, połączonych parterowym łącznikiem: -podpiwmiczenie - z bloczków betonowych oraz cegły za zap. Cem. - wap- podpiwniczenie z bloczków betonowych oraz cegły pełnej, palonej, dziurawki oraz bloczków betonukomórkowego na zaprawiecem-wap., na ścianach zewnętrznych izolacja termicznaze styropianu; -stolarka okienna: drewniana i PCV; - posadzki: w korytarzach lastriko, w sanitariatach płytki, w salach lekcyjnych posadzka cem. I wykładzina, gabinet dyrektora, sekretariat-panele. </t>
  </si>
  <si>
    <t>budynek podpiwniczony 3 piętrowy, pokryty stopodachem płaskim-dwuspadowym (stropodach pełnyz izolacją termiczną) - pokrycie: papa na lepiku.</t>
  </si>
  <si>
    <t>około 1000 m (od rzeki)</t>
  </si>
  <si>
    <t>dostateczne</t>
  </si>
  <si>
    <t>2592,92 m2</t>
  </si>
  <si>
    <t xml:space="preserve">Budynek szkoły - skrzydło </t>
  </si>
  <si>
    <t>budynek podpiwniczony 2 piętrowy, pokryty stopodachem płaskim-dwuspadowym-wentyl., stropodach z płyt prefabr. - kanałowych, oparty na ścianach ażurowych z cegły dziurawki); - pokrycie papa na lepiku</t>
  </si>
  <si>
    <t>dostateczny i dobry</t>
  </si>
  <si>
    <t xml:space="preserve">Budynek socjalny </t>
  </si>
  <si>
    <t xml:space="preserve">stołówka+ kotłownia </t>
  </si>
  <si>
    <t>1977-1978</t>
  </si>
  <si>
    <t>alarm, gaśnice, monitoring</t>
  </si>
  <si>
    <t>ul.Parkowa 8</t>
  </si>
  <si>
    <t>budynek wolnostojący, podpiwniczony, parterowy, pokryty stopodachem płaskim, - podpiwniczenie - z bloczków oraz cegły pełnej na zap. Cem.-wap.. Parter z cegły pełnej na zaprawie cem.-wap., tymki cem.-wap.; stolarka okienna PCV, stolarka drzwiowa-drewniana; posadzka:lastriko, płytki, wykładzina rolowana.</t>
  </si>
  <si>
    <t>stropodach - stropy z płyty żelbetowych, prefabrykatów oraz strop typ DMS. Pokrycie stropodachy- papa na lepiku.</t>
  </si>
  <si>
    <t>991,54 m2</t>
  </si>
  <si>
    <t>Sala widowiskowa</t>
  </si>
  <si>
    <t>imprezy publiczne, koncerty, spotkania, zebrania, apele szkolne, zabawy</t>
  </si>
  <si>
    <t>1938,           (1982 przybudowa sanitariatów)</t>
  </si>
  <si>
    <t xml:space="preserve">drogi ewakuacyjne, gaśnice, </t>
  </si>
  <si>
    <t>budynek składa się z trzech części połączonych funkcjonalnie: sala widowiskowa, scenyz zapleczem, dobudowy: hali i sanitariatu, ściany zewnętrzne z cegly pełnej, palonej oraz z bloczkówbetonu komórkowego na zaprawiecem.-wap,ocieplenie i otynkowane; strop nad podpiwniczeniem-płyta żelbetowa na belkach stalowych- nad piętrem-drewniany, nad częściądobudowaną- płyty prefabrykowane, kanałowe; stolarka okienna i drzwiowaPCV; posadzki:parkiet i płytki.</t>
  </si>
  <si>
    <t>pokrycie stropodachu trzyspadowy - sala widowiskowa; pokrycie stropodachem jednospadowym-scena z zapleczem;  -pokrycie stropodachem płaski-sala i sanitariaty;   -izolacja cieplna z granulowanej wełny mineralnej PAROC BLT9;   pokrycie -papa na lepiku.</t>
  </si>
  <si>
    <t>640,34 m2</t>
  </si>
  <si>
    <t>13. Publiczne Przedszkole nr 1 im. Chatka Puchatka w Wyrzysku</t>
  </si>
  <si>
    <t>Budynek przedszkola</t>
  </si>
  <si>
    <t>na potrzeby edukacji przedszkolnej</t>
  </si>
  <si>
    <t>22 Stycznia 16c</t>
  </si>
  <si>
    <t>Bloczki M-6 Betonowe - Suporeks</t>
  </si>
  <si>
    <t>Płyty żerańskie</t>
  </si>
  <si>
    <t>płyty korytkowe, wełna mineralna, papa termozgrzewalna</t>
  </si>
  <si>
    <t>I i II kondygnacyjny</t>
  </si>
  <si>
    <t>14. Publiczne Przedszkole w Osieku n. Notecią</t>
  </si>
  <si>
    <t>Budynek  przedszkola</t>
  </si>
  <si>
    <t>przedszkole</t>
  </si>
  <si>
    <t>alarm przeciwwłamaniowy,gaśnice4, hydrant 1</t>
  </si>
  <si>
    <t>Osiek n.Not. Ul. Bohaterów 28</t>
  </si>
  <si>
    <t>cegła glina trzcina</t>
  </si>
  <si>
    <t>drewno</t>
  </si>
  <si>
    <t>drewno ,dachówka</t>
  </si>
  <si>
    <t>pokrycie dachowe-17.380,instalacji elektrycznej -11.371 ,elewacja-25.258</t>
  </si>
  <si>
    <t>gaśnice1,hydrant1</t>
  </si>
  <si>
    <t>Bąkowo 9</t>
  </si>
  <si>
    <t>do wymiany</t>
  </si>
  <si>
    <t>SUMA OGÓŁEM:</t>
  </si>
  <si>
    <t>Tabela nr 3 - Wykaz sprzętu elektronicznego w Gminie Wyrzysk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</si>
  <si>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</si>
  <si>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Lp.</t>
  </si>
  <si>
    <t xml:space="preserve">Nazwa  </t>
  </si>
  <si>
    <t>Rok produkcji</t>
  </si>
  <si>
    <t>Wartość księgowa brutto</t>
  </si>
  <si>
    <t>INFOKIOSK</t>
  </si>
  <si>
    <t>Monitor HP ZR24w24</t>
  </si>
  <si>
    <t>Drukarka HP Cor Laser Jet CM 1312 MFP</t>
  </si>
  <si>
    <t>Zasilacz UPS Ever Duo II</t>
  </si>
  <si>
    <t>STACJA KOMPUTEROWA HPZ200</t>
  </si>
  <si>
    <t>DRUKARKA HP DESIGNJET - PLOTER</t>
  </si>
  <si>
    <t>Monitor LCP 24</t>
  </si>
  <si>
    <t>Komputer HP</t>
  </si>
  <si>
    <t>Drukarka HP  Laser</t>
  </si>
  <si>
    <t>Drukarka laserowa HP</t>
  </si>
  <si>
    <t>KSEROKOPIARKA</t>
  </si>
  <si>
    <t>KSEROKOPIARKA CANON</t>
  </si>
  <si>
    <t>Drukarka HP 1415FN</t>
  </si>
  <si>
    <t>Drukarka HP 1525</t>
  </si>
  <si>
    <t>Switch 48 port</t>
  </si>
  <si>
    <t>UPS 1000</t>
  </si>
  <si>
    <t>Dysk USB HDD MyDrive</t>
  </si>
  <si>
    <t>Monitor LED Philips</t>
  </si>
  <si>
    <t>Stacja komputerowa HP Pro</t>
  </si>
  <si>
    <t>Urzadzenie wielofunkcyjne</t>
  </si>
  <si>
    <t>Stacja komputerowa</t>
  </si>
  <si>
    <t>Urządzenie wielofunkcyjne</t>
  </si>
  <si>
    <t>Dysk twardy sieciowy</t>
  </si>
  <si>
    <t>Monitor LCD 22</t>
  </si>
  <si>
    <t>Drukarka etykiet Zebra</t>
  </si>
  <si>
    <t>Monitor LCD Asus</t>
  </si>
  <si>
    <t>Stacja komputerowa DELL</t>
  </si>
  <si>
    <t>Stacja komputerowa HP PRO</t>
  </si>
  <si>
    <t>Drukarka HP LJ</t>
  </si>
  <si>
    <t>HP Color Laserjet</t>
  </si>
  <si>
    <t>Komputer HP Win 7</t>
  </si>
  <si>
    <t>Drukarka Laserowa HP</t>
  </si>
  <si>
    <t>Dysk zewnętrzny</t>
  </si>
  <si>
    <t>Notebook Lenovo Z50</t>
  </si>
  <si>
    <t>Drukarka Hp Pro8</t>
  </si>
  <si>
    <t>Drukarka Hp Pro6</t>
  </si>
  <si>
    <t>Drukarka HP M125a Toner</t>
  </si>
  <si>
    <t>ZESTAW KOMPUTEROWY</t>
  </si>
  <si>
    <t>ZESTAW KOMUPTEROWY</t>
  </si>
  <si>
    <t>Drukarka laserowa HP Pro M252n</t>
  </si>
  <si>
    <t>Dysk sieciowy 3TB</t>
  </si>
  <si>
    <t>Stacja komputerowa DELL VOSTRO</t>
  </si>
  <si>
    <t>Dysk twardy HDD</t>
  </si>
  <si>
    <t>Dysk HDD 500GB</t>
  </si>
  <si>
    <t>Monitor</t>
  </si>
  <si>
    <t>Zasilacz ATX</t>
  </si>
  <si>
    <t>KOMPUTER FR04820901</t>
  </si>
  <si>
    <t>Skaner SG0722614B</t>
  </si>
  <si>
    <t>UPS NB 003916009</t>
  </si>
  <si>
    <t>Monitor CN03446286</t>
  </si>
  <si>
    <t>Komputer 8422W45 LMDF7WT</t>
  </si>
  <si>
    <t>Modem AWIA Ecom</t>
  </si>
  <si>
    <t>Windows 2000 CAL</t>
  </si>
  <si>
    <t>Antena GSM/GPRS</t>
  </si>
  <si>
    <t>Drukarka FRHR703436</t>
  </si>
  <si>
    <t>UPS EVER DUO PRO</t>
  </si>
  <si>
    <t>Rejestrator czasu Pracy bibi-C24 Unique</t>
  </si>
  <si>
    <t>HP 280 G1 MT Business PC Win7 Pro</t>
  </si>
  <si>
    <t>HP CLJ MFP M477fdn</t>
  </si>
  <si>
    <t>AOC E2270SWHN</t>
  </si>
  <si>
    <t>DELL VOSTRO 3800 WIN 7 PRO</t>
  </si>
  <si>
    <t>Lestar MC-655</t>
  </si>
  <si>
    <t>Cyberoam 100ING</t>
  </si>
  <si>
    <t>2. Miejsko-Gminny Ośrodek Pomocy Społecznej w Wyrzysku</t>
  </si>
  <si>
    <t>niszczarka Wekkwer JP</t>
  </si>
  <si>
    <t>monitor LCD19</t>
  </si>
  <si>
    <t>jednostka HP</t>
  </si>
  <si>
    <t>telefax TP 250</t>
  </si>
  <si>
    <t>drukarka Brother</t>
  </si>
  <si>
    <t>jednostka 4150</t>
  </si>
  <si>
    <t>drukarka HP</t>
  </si>
  <si>
    <t>kserokopiarka Oliwietti 3513 MF</t>
  </si>
  <si>
    <t>komputer jednostka</t>
  </si>
  <si>
    <t>niszczarka HSM</t>
  </si>
  <si>
    <t>drukarka Kyocera</t>
  </si>
  <si>
    <t>dysk sieciowy</t>
  </si>
  <si>
    <t>komputer Dell 3459</t>
  </si>
  <si>
    <t>niszczarka Profi Ofice</t>
  </si>
  <si>
    <t>komputer Dell</t>
  </si>
  <si>
    <t>KOPIARKA OLIVETTI D-COPIA 3513 MF</t>
  </si>
  <si>
    <t>11.09.2015</t>
  </si>
  <si>
    <t>DRUKARKA HP LASER JET P1102</t>
  </si>
  <si>
    <t>26.07.2012</t>
  </si>
  <si>
    <t>DRUKARKA HP 2545</t>
  </si>
  <si>
    <t>07.07.2015</t>
  </si>
  <si>
    <t>KASA FISKALNA NOVITUS MAŁA PLUS E 2 SZT.</t>
  </si>
  <si>
    <t>29.10.2013</t>
  </si>
  <si>
    <t>x</t>
  </si>
  <si>
    <t>4. Samorządowa Admnistracja Mieszkaniowa w Wyrzysku</t>
  </si>
  <si>
    <t>Zestaw komputerowy</t>
  </si>
  <si>
    <t>Serwer</t>
  </si>
  <si>
    <t>Niszczarka Domumentów</t>
  </si>
  <si>
    <t>5. Samorządowa Admnistracja Placówek Oświatowych w Wyrzysku</t>
  </si>
  <si>
    <t>KOMPUTER</t>
  </si>
  <si>
    <t>Serwer x3250 M3, Rack,8GB RAM,2x146 GB HDD</t>
  </si>
  <si>
    <t>CyberPower UPS OR1500ELCDRM1U+RMCard202</t>
  </si>
  <si>
    <t>Szafa stojąca rack16U</t>
  </si>
  <si>
    <t>Tablica interaktywna SMART SB680</t>
  </si>
  <si>
    <t>Projektor HITACHI ED-A220NM z dodatkową gwarancją</t>
  </si>
  <si>
    <t>Przełączniki sterownik ABtUS AVS311 z dodatkową gwarancją</t>
  </si>
  <si>
    <t>Router UC540W-FXO-K9</t>
  </si>
  <si>
    <t>Przełącznik PoE 8 portów SLM2008PT-EU (200)</t>
  </si>
  <si>
    <t>Kontroler sieci bezprzewodowej</t>
  </si>
  <si>
    <t>Punkty dostępowe sieci bezprzewodowej</t>
  </si>
  <si>
    <t>Komputery stacjonarne (12szt.)</t>
  </si>
  <si>
    <t>Urządzenie wielofunkcyjne OKI MC352DNEW</t>
  </si>
  <si>
    <t>Urządzenie wielofunkcyjne HP</t>
  </si>
  <si>
    <t>Switch Rack</t>
  </si>
  <si>
    <t>Projektor Viewsonic PJD5483S</t>
  </si>
  <si>
    <t>Switch PLANET FSD-803</t>
  </si>
  <si>
    <t>Kserokopiarka Olivetti</t>
  </si>
  <si>
    <t>Kserokopiarka OLIVETTI d-Copia 1800</t>
  </si>
  <si>
    <t>Kserokopiarka OLIVETTI d-Copia 1800 z dupleksem</t>
  </si>
  <si>
    <t>6 stacji komputerowych + pakiet biurowy</t>
  </si>
  <si>
    <t>Drukarka (urządzenie wielofunkcyjne)</t>
  </si>
  <si>
    <t>Drukarka HP Deskjet Ink Advantage 2545</t>
  </si>
  <si>
    <t>Projektor ACER</t>
  </si>
  <si>
    <t>Niszczarka PROFIOFFICE</t>
  </si>
  <si>
    <t>Tablica interaktywna QOMO</t>
  </si>
  <si>
    <t>Projektor VIVITEK</t>
  </si>
  <si>
    <t>Tablica interaktywna</t>
  </si>
  <si>
    <t>Drukarka HP</t>
  </si>
  <si>
    <t>Kontroler WLAN</t>
  </si>
  <si>
    <t xml:space="preserve">Punkt dostępowy x 2 </t>
  </si>
  <si>
    <t>Router</t>
  </si>
  <si>
    <t xml:space="preserve">Drukarka atramentowa HP </t>
  </si>
  <si>
    <t>12 stacji komputerowych z monitorem i systemem operacyjnym</t>
  </si>
  <si>
    <t>Projektor ACER P1173DLP</t>
  </si>
  <si>
    <t>2013 r.</t>
  </si>
  <si>
    <t>2014 r.</t>
  </si>
  <si>
    <t>projektor RICON i ekran</t>
  </si>
  <si>
    <t>2015 r.</t>
  </si>
  <si>
    <t>Tablica interaktywna Interwrite 2078</t>
  </si>
  <si>
    <t>Drukarka Canon iP 7250</t>
  </si>
  <si>
    <t>Stacja komputerowa z systemem Windows 8.1</t>
  </si>
  <si>
    <t>Stacja komputerowa z oprogramowaniem MS Windows 8</t>
  </si>
  <si>
    <t>Sprzęt nagłaśniający do szkolnego radiowęzła (wzmacniacz-1 szt., kolumny głośnikowe- 2 szt., kolumny głosnikowe liniowe- 14 szt., tuba- 1 szt., mikrofon- 1 szt.)</t>
  </si>
  <si>
    <t>Tablica interaktywna wielodotykowa ceramiczna MyBoard 84</t>
  </si>
  <si>
    <t>tablica interaktywna</t>
  </si>
  <si>
    <t>Odtwarzacz dvd Philips</t>
  </si>
  <si>
    <t>Wieża LG FA 162</t>
  </si>
  <si>
    <t>Drukarka HP Copy</t>
  </si>
  <si>
    <t>Drukarka laserowa HP Deskjet 2060</t>
  </si>
  <si>
    <t>Odtwarzacz</t>
  </si>
  <si>
    <t>Radiomagnetofon</t>
  </si>
  <si>
    <t>KOMBIT-drukarka, pakiet biurowy stacja komputerowa</t>
  </si>
  <si>
    <t>Rzutnik multimedialny</t>
  </si>
  <si>
    <t>Centrala telefoniczna Panasonic</t>
  </si>
  <si>
    <t>PARTNER-niszczarka</t>
  </si>
  <si>
    <t xml:space="preserve">Led Samsung UE </t>
  </si>
  <si>
    <t xml:space="preserve">Radio CD PHILIPS </t>
  </si>
  <si>
    <t>Wieża Samsung</t>
  </si>
  <si>
    <t>Radio Eltra</t>
  </si>
  <si>
    <t>Telefon Panasonic</t>
  </si>
  <si>
    <t>Radio CD Philips AZ 780/12</t>
  </si>
  <si>
    <t xml:space="preserve">Projektor multimedialny Z1000 </t>
  </si>
  <si>
    <t>Drukarka laserowa</t>
  </si>
  <si>
    <t>Komputer typu Desktop -Windows 7</t>
  </si>
  <si>
    <t>komputer Fujitsu</t>
  </si>
  <si>
    <t>Monitor AOCLED E2270</t>
  </si>
  <si>
    <t>Monitor Led Samsung</t>
  </si>
  <si>
    <t>Drukarka HP Laser P 1102</t>
  </si>
  <si>
    <t>Komputer Asus</t>
  </si>
  <si>
    <t>Drukarka Konika Minolta</t>
  </si>
  <si>
    <t>HDD Seagate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</si>
  <si>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</si>
  <si>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 xml:space="preserve">Aparat fotograficzny + akumulator </t>
  </si>
  <si>
    <t>Tablet Lenovo</t>
  </si>
  <si>
    <t>Aparat fotograficzny Canon</t>
  </si>
  <si>
    <t>Dalmierz laserowy</t>
  </si>
  <si>
    <t>zestaw nagłośnieniowy – kolumny, mikser, statywy, mikrofony, uchwyty kolumnowe – Dąbki</t>
  </si>
  <si>
    <t>zestaw nagłośnieniowy – kolumny aktywne, mikser z procesorem, mikrofon, statywy kolumnowe, - Dobrzyniewo</t>
  </si>
  <si>
    <t>telewizor Philips – Dobrzyniewo</t>
  </si>
  <si>
    <t>zestaw nagłaśniający IBIZA – Glesno</t>
  </si>
  <si>
    <t>wieża Philips – Konstantynowo</t>
  </si>
  <si>
    <t>zestaw nagłaśniający kolumny, mikser, mikrofony, statywy, uchwyty kolumnowe – Kosztowo</t>
  </si>
  <si>
    <t xml:space="preserve">zestaw nagłaśniający – kolumny, mikser, mikrofony, statywy kolumnowe, Kościerzyn Wielki </t>
  </si>
  <si>
    <t>sprzęt nagłaśniający Behringer – Osiek nad Notecią</t>
  </si>
  <si>
    <t>sprzęt nagłaśniający – kolumny, mikser, mikrofony, statyw kolumnowy -  Polanowo</t>
  </si>
  <si>
    <t>Notebook Asus X53</t>
  </si>
  <si>
    <t>2012</t>
  </si>
  <si>
    <t>Notebook Asus K54C</t>
  </si>
  <si>
    <t>2013</t>
  </si>
  <si>
    <t>Pamięą SD Mirco 32GB</t>
  </si>
  <si>
    <t>Skaner prznośny IRISCan</t>
  </si>
  <si>
    <t>Kolektor Honeywell Dolphin</t>
  </si>
  <si>
    <t>2014</t>
  </si>
  <si>
    <t>Notebook Lenovo</t>
  </si>
  <si>
    <t>KOMPUTER PRZENOSNY NOTEBO</t>
  </si>
  <si>
    <t>Tablet Lenovo TAB S8-50L</t>
  </si>
  <si>
    <t>2015</t>
  </si>
  <si>
    <t>NOTEBOOK LENOVO B 70-80</t>
  </si>
  <si>
    <t>LENOVO Z51 WIN 7 PRO</t>
  </si>
  <si>
    <t>DELL VOSTRO 3558 WIN 7 PRO</t>
  </si>
  <si>
    <t>notebok Acer P-276-M</t>
  </si>
  <si>
    <t>LAPTOP ASUS K52N</t>
  </si>
  <si>
    <t>14.02.2011</t>
  </si>
  <si>
    <t>LAPTOP HP CQ57-313SW</t>
  </si>
  <si>
    <t>06.07.2012</t>
  </si>
  <si>
    <t>LAPTOP LENOVO Z70-80 i5-5200U 4GB 17,3 1TB GT 840M W8.1 80FG0085P</t>
  </si>
  <si>
    <t>01.09.2015</t>
  </si>
  <si>
    <t>LAPTOP LENOVO G50-70 i5-4210U 4GB 15,6 500GB INT W8.1 59-439788</t>
  </si>
  <si>
    <t>APARAT CYFROWY PANASONIC DMC-G7 1442</t>
  </si>
  <si>
    <t>25.05.2016</t>
  </si>
  <si>
    <t xml:space="preserve">ZESTAW NAGŁAŚNIAJĄCY </t>
  </si>
  <si>
    <t>19.11.2015</t>
  </si>
  <si>
    <t>IBIZA POWER 6 PORT B</t>
  </si>
  <si>
    <t>22.12.2015</t>
  </si>
  <si>
    <t xml:space="preserve">NAWIGACJA MIO SPIRIT 5400LM </t>
  </si>
  <si>
    <t>14.04.2016</t>
  </si>
  <si>
    <t>Laptop LENOVO</t>
  </si>
  <si>
    <t>Notebook ThinkPad L420</t>
  </si>
  <si>
    <t>Lenovo ThinkPad Tablet</t>
  </si>
  <si>
    <t>Głośnik Genius HF300</t>
  </si>
  <si>
    <t>Notebooki HP (6szt.)</t>
  </si>
  <si>
    <t>Radio CD</t>
  </si>
  <si>
    <t>Niszczarka Wallner FX 510CD</t>
  </si>
  <si>
    <t>Laptop - LENOVO</t>
  </si>
  <si>
    <t>Projektor PJ MX720 DLP 3500ANSI/13000:1/HDMI</t>
  </si>
  <si>
    <t>12 komputerów przenośnych laptopów</t>
  </si>
  <si>
    <t>Laptop ASUS 15,6 X550VC-XO007H KASUNOTX550Vc</t>
  </si>
  <si>
    <t>Szlifierka kątowa</t>
  </si>
  <si>
    <t>Modeno wkrętarka</t>
  </si>
  <si>
    <t>Notebook Asus</t>
  </si>
  <si>
    <t>Radio</t>
  </si>
  <si>
    <t>Mikser</t>
  </si>
  <si>
    <t>Kolumna x2</t>
  </si>
  <si>
    <t>Statyw kolumny x 2</t>
  </si>
  <si>
    <t>Mikrofon</t>
  </si>
  <si>
    <t>Kamera</t>
  </si>
  <si>
    <t>Laptop- Lenowo x11</t>
  </si>
  <si>
    <t>Laptop-Asus x 28</t>
  </si>
  <si>
    <t>Projektor</t>
  </si>
  <si>
    <t>Keyboard x2</t>
  </si>
  <si>
    <t>Notebook</t>
  </si>
  <si>
    <t>laptop nr 4</t>
  </si>
  <si>
    <t>radiomagnetofon GRUNDIG</t>
  </si>
  <si>
    <t>odtwarzacz DVD LG</t>
  </si>
  <si>
    <t>odtwarzacz DVD Philips</t>
  </si>
  <si>
    <t>kamera HDR Sony</t>
  </si>
  <si>
    <t>laptopy 10 szt.</t>
  </si>
  <si>
    <t>notebook</t>
  </si>
  <si>
    <t>telewizor LG</t>
  </si>
  <si>
    <t>radio CD</t>
  </si>
  <si>
    <t>laptop LENOVO</t>
  </si>
  <si>
    <t xml:space="preserve">Radioodtwarzacz CD i głośniki estradowe </t>
  </si>
  <si>
    <t>Notebook ASUS</t>
  </si>
  <si>
    <t>Projektor EPSON EB+ekran ręczny</t>
  </si>
  <si>
    <t>Tablet GoClever Tab. A.104.2 (10szt.)</t>
  </si>
  <si>
    <t>Komputer przenośny Fujitsu Lifebook A532</t>
  </si>
  <si>
    <t>Projektor krótkiego rzutu EPSON</t>
  </si>
  <si>
    <t>Komputer przenośny (10szt.)</t>
  </si>
  <si>
    <t>Notebook Lenovo Windows 8</t>
  </si>
  <si>
    <t xml:space="preserve">Notebook Lenovo </t>
  </si>
  <si>
    <t>Projektor Multimedialny BenQ</t>
  </si>
  <si>
    <t>Projektor krótkoogniskowy EPSON EB-520</t>
  </si>
  <si>
    <t>Laptop -Grupa edukacyjna, Kilece</t>
  </si>
  <si>
    <t>Kamera GZ -HM 430</t>
  </si>
  <si>
    <t>Notebook Lenovo win 8</t>
  </si>
  <si>
    <t>Projektor Beng MW</t>
  </si>
  <si>
    <t>Dysk przenośny</t>
  </si>
  <si>
    <t>Laptop ASUS K52</t>
  </si>
  <si>
    <t>Kamera cyfrowa</t>
  </si>
  <si>
    <t>Projektor Netbooki</t>
  </si>
  <si>
    <t>Komputer DellE6420/Win7</t>
  </si>
  <si>
    <t>laptop Edg 15</t>
  </si>
  <si>
    <t>Wykaz monitoringu wizyjnego</t>
  </si>
  <si>
    <t xml:space="preserve">System monitoringu miejskiego </t>
  </si>
  <si>
    <t>Rejestrator do monitoringu</t>
  </si>
  <si>
    <t>Kamera do monitoringu</t>
  </si>
  <si>
    <t>monitoring zewnętrzny</t>
  </si>
  <si>
    <t>kamera zewnętrzna</t>
  </si>
  <si>
    <t>kamery wewętrzne</t>
  </si>
  <si>
    <t>kamera wewnętrzna</t>
  </si>
  <si>
    <t>1 kamera wewnętrzna, 1 kamera zewnętrzna</t>
  </si>
  <si>
    <t>kamera megapixelowa- wewnątrz</t>
  </si>
  <si>
    <t>2016 r.</t>
  </si>
  <si>
    <t>Kamery - wewnątrz budynku</t>
  </si>
  <si>
    <t>Kamery zewnętrzne</t>
  </si>
  <si>
    <t>Razem sprzęt stacjonarny</t>
  </si>
  <si>
    <t>Razem sprzęt przenośny</t>
  </si>
  <si>
    <t>Razem monitoring wizyjny</t>
  </si>
  <si>
    <t>Tabela nr 4</t>
  </si>
  <si>
    <t>INFORMACJA O MAJĄTKU TRWAŁYM</t>
  </si>
  <si>
    <t>Jednostka</t>
  </si>
  <si>
    <t>Środki trwałe i inne (grupa od III do VIII, grupa 013, grupa 014)</t>
  </si>
  <si>
    <t>w tym: zbiory bibioteczne (grupa 014)</t>
  </si>
  <si>
    <t>w tym: mienie w przechowaniu na podstawie umowy najmu, dzierżawy, użytkowania itp..</t>
  </si>
  <si>
    <t>Miejsko-Gminny Ośrodek Pomocy Społecznej w Wyrzysku</t>
  </si>
  <si>
    <t>Ośrodek Sportu i Rekreacji w Wyrzysku</t>
  </si>
  <si>
    <t>Samorządowa Administracja Mieszkaniowa w Wyrzysku</t>
  </si>
  <si>
    <t>Samorządowa Administracja Placówek Oświatowych w Wyrzysku</t>
  </si>
  <si>
    <t>Szkoła Podstawowa im. Marii Konopnickiej w Kosztowie</t>
  </si>
  <si>
    <t>Tabela nr 4a</t>
  </si>
  <si>
    <t>Wartość sprzętu pożarniczego w jednostkach OSP</t>
  </si>
  <si>
    <t>LP.</t>
  </si>
  <si>
    <t>Nazwa OSP</t>
  </si>
  <si>
    <t>Sprzęt pożarniczy w księgach inwentarzowych Urzędu</t>
  </si>
  <si>
    <t>Sprzęt zakupiony z własnych środków finansowych</t>
  </si>
  <si>
    <t>Osiek nad Notecią</t>
  </si>
  <si>
    <t>Wyrzysk</t>
  </si>
  <si>
    <t>ogółem</t>
  </si>
  <si>
    <t>Tabela nr 4b</t>
  </si>
  <si>
    <t>WYPOSAŻENIE  SAMOCHODU  GBA  MAN PP88665</t>
  </si>
  <si>
    <t>JEDNOSTKI OSP OSIEK NAD/NOTECIĄ</t>
  </si>
  <si>
    <t>Nazwa sprzętu</t>
  </si>
  <si>
    <t>Ilość sztuk</t>
  </si>
  <si>
    <t>Autopompa</t>
  </si>
  <si>
    <t>1 szt.</t>
  </si>
  <si>
    <t>Motopompa pływająca Niagara</t>
  </si>
  <si>
    <t>Aparaty powietrzne Auer</t>
  </si>
  <si>
    <t>4 szt.</t>
  </si>
  <si>
    <t>Butle do Aparatów powietrznych</t>
  </si>
  <si>
    <t>2 szt.</t>
  </si>
  <si>
    <t>Drabina ZS2100/3 5,6/10,5 dwuprzęsłowa aluminiowa wysuwana</t>
  </si>
  <si>
    <t>Czujniki bezruchu</t>
  </si>
  <si>
    <t>Latarki Wulkan</t>
  </si>
  <si>
    <t>3 szt.</t>
  </si>
  <si>
    <t>Radiotelefony przenośny</t>
  </si>
  <si>
    <t>Deska ortopedyczna</t>
  </si>
  <si>
    <t>Torba PSP-R1</t>
  </si>
  <si>
    <t>Szybkie naratcie</t>
  </si>
  <si>
    <t>Kurtyna wodna</t>
  </si>
  <si>
    <t>Agregat prądotwórczy</t>
  </si>
  <si>
    <t>Koło ratownicze</t>
  </si>
  <si>
    <t>Kamizelki ratownicze</t>
  </si>
  <si>
    <t>Wysysacz injektorowy</t>
  </si>
  <si>
    <t>Ubrania WUS</t>
  </si>
  <si>
    <t>6 kpl.</t>
  </si>
  <si>
    <t>Buty Woderty</t>
  </si>
  <si>
    <t>2 pary</t>
  </si>
  <si>
    <t>Buty Oficer</t>
  </si>
  <si>
    <t>6 par</t>
  </si>
  <si>
    <t>Piła sthil do drewna MS440</t>
  </si>
  <si>
    <t>Pachołki drogowe</t>
  </si>
  <si>
    <t>Podręczny sprzęt gaśniczy</t>
  </si>
  <si>
    <t>Gaśnica proszkowa 3 kg</t>
  </si>
  <si>
    <t>Węże sawne</t>
  </si>
  <si>
    <t>4szt</t>
  </si>
  <si>
    <t>Pilarka ratownicza sthil MS-461R</t>
  </si>
  <si>
    <t>1szt.</t>
  </si>
  <si>
    <t>Pilarka stihl do drewna MS 171</t>
  </si>
  <si>
    <t>Przecinarka do betonu Sthil TS-400</t>
  </si>
  <si>
    <t>Motopompa szlamowa WT20X</t>
  </si>
  <si>
    <t>Agregat Hydrauliczny Weber</t>
  </si>
  <si>
    <t>Nożyce</t>
  </si>
  <si>
    <t>2szt.</t>
  </si>
  <si>
    <t>Rozpierak Ramieniowy</t>
  </si>
  <si>
    <t>Rozpierak cylindryczny</t>
  </si>
  <si>
    <t>Podkład progowy</t>
  </si>
  <si>
    <t>Zestaw Szyn Kramera</t>
  </si>
  <si>
    <t>Urządzenie ratownicze Huligan</t>
  </si>
  <si>
    <t>Nosze Płachtowe</t>
  </si>
  <si>
    <t>1szt</t>
  </si>
  <si>
    <t>Ubranie żaroodporne</t>
  </si>
  <si>
    <t>2szt</t>
  </si>
  <si>
    <t>Ubranie na szerszenie</t>
  </si>
  <si>
    <t>Ubranie do pracy w wodzie</t>
  </si>
  <si>
    <t>Latarki do kierowania ruchem</t>
  </si>
  <si>
    <t>Detektor wielogazowy</t>
  </si>
  <si>
    <t>Detektor do prądu</t>
  </si>
  <si>
    <t>Zestaw Flar ostrzegawczych</t>
  </si>
  <si>
    <t>Radiotelefon nasobny</t>
  </si>
  <si>
    <t>Megafon</t>
  </si>
  <si>
    <t>Skrzynka narzędziowa</t>
  </si>
  <si>
    <t>Lewarek 40t</t>
  </si>
  <si>
    <t xml:space="preserve"> Wentylator oddymiający ,, KOBRA”</t>
  </si>
  <si>
    <t>Węże pożarnicze:</t>
  </si>
  <si>
    <t xml:space="preserve"> - W 75</t>
  </si>
  <si>
    <t>6szt</t>
  </si>
  <si>
    <t xml:space="preserve"> - W  52</t>
  </si>
  <si>
    <t>10szt</t>
  </si>
  <si>
    <t>Rozdzielacz</t>
  </si>
  <si>
    <t>Prądownica prosta W75</t>
  </si>
  <si>
    <t>Prądownica prosta W52</t>
  </si>
  <si>
    <t>Prądownica ,,Magitator”</t>
  </si>
  <si>
    <t>Zestaw szelek i pętli</t>
  </si>
  <si>
    <t>Szpadel</t>
  </si>
  <si>
    <t>Łopata</t>
  </si>
  <si>
    <t>Widły</t>
  </si>
  <si>
    <t>Tłumice</t>
  </si>
  <si>
    <t>Bosak</t>
  </si>
  <si>
    <t>Miotły</t>
  </si>
  <si>
    <t>Tabela nr 4c</t>
  </si>
  <si>
    <t>WYPOSAŻENIE  SAMOCHODU  SLRT FORD TRANSIT PP 6393F</t>
  </si>
  <si>
    <t>SZYBKIE NATARCIE</t>
  </si>
  <si>
    <t>SZYNY KRAMERA</t>
  </si>
  <si>
    <t>DESKA ORTOPEDYCZNA Z ZAGŁÓWKAMI</t>
  </si>
  <si>
    <t>Torba PSP R-1 z tlenoterapią</t>
  </si>
  <si>
    <t>Defibrylator automatyczny</t>
  </si>
  <si>
    <t>Agregat hydrauliczny Lukas</t>
  </si>
  <si>
    <t>Rozpieraki</t>
  </si>
  <si>
    <t>Cylinder Ratowniczy</t>
  </si>
  <si>
    <t>Zestaw podpór progowych</t>
  </si>
  <si>
    <t>Urządzenie do cięcia i wywarzania drzwi</t>
  </si>
  <si>
    <t>Noże do szyb</t>
  </si>
  <si>
    <t>Ochrona Airbag</t>
  </si>
  <si>
    <t>Mata ochronna</t>
  </si>
  <si>
    <t>Zestaw stabilizacji pojazdu</t>
  </si>
  <si>
    <t>5 kpl.</t>
  </si>
  <si>
    <t>Latarki</t>
  </si>
  <si>
    <t>5 par</t>
  </si>
  <si>
    <t>Drabina teleskopowa</t>
  </si>
  <si>
    <t>7 szt.</t>
  </si>
  <si>
    <t>1 szt</t>
  </si>
  <si>
    <t>Zapora drogowa</t>
  </si>
  <si>
    <t>Łańcuchy</t>
  </si>
  <si>
    <t>1 komplet</t>
  </si>
  <si>
    <t>Oświetlenie alarmowe samochodu</t>
  </si>
  <si>
    <t>Skrzynka narzedziowa</t>
  </si>
  <si>
    <t>Huligan</t>
  </si>
  <si>
    <t>Najasnice</t>
  </si>
  <si>
    <t>łopata</t>
  </si>
  <si>
    <t>miotły</t>
  </si>
  <si>
    <t>Tabela nr 4d</t>
  </si>
  <si>
    <t xml:space="preserve">Wykaz sprzętu znajdującego się na samochodzie pożarniczym Ford Transit PP 99120 </t>
  </si>
  <si>
    <t>Jednostka OSP Wyrzysk</t>
  </si>
  <si>
    <t>Radiotelefon przewoźny GM 360</t>
  </si>
  <si>
    <t>Radiotelefon nasobny GP 360</t>
  </si>
  <si>
    <t>Pirometr Fluke</t>
  </si>
  <si>
    <t>Latarka kątowa Survivor</t>
  </si>
  <si>
    <t>Detektor prądu przemiennego Hot-Stick</t>
  </si>
  <si>
    <t>Szelki wysokościowe</t>
  </si>
  <si>
    <t>Linka strażacka</t>
  </si>
  <si>
    <t>Kask do ratownictwa wodnego</t>
  </si>
  <si>
    <t>Miotła uliczna</t>
  </si>
  <si>
    <t>Agregat prądotwórczy GEKO</t>
  </si>
  <si>
    <t>Przedłużacz elektryczny</t>
  </si>
  <si>
    <t>Wspornik do stabilizacji pojazdu</t>
  </si>
  <si>
    <t>Linka na kołowrocie</t>
  </si>
  <si>
    <t>Zestaw do zabezpieczania poszkodowanego</t>
  </si>
  <si>
    <t>Rozpieracz hydrauliczny ramieniowy</t>
  </si>
  <si>
    <t>Rozpieracz hydrauliczny cylindryczny</t>
  </si>
  <si>
    <t>Nożyce hydrauliczne</t>
  </si>
  <si>
    <t>Łańcuchy do rozpieracza ramieniowego</t>
  </si>
  <si>
    <t xml:space="preserve">21. </t>
  </si>
  <si>
    <t>Zestaw do stabilizacji pojazdu</t>
  </si>
  <si>
    <t>1 kpl.</t>
  </si>
  <si>
    <t>22.</t>
  </si>
  <si>
    <t>Wspornik progowy</t>
  </si>
  <si>
    <t>23.</t>
  </si>
  <si>
    <t>Agregat wysokociśnieniowy</t>
  </si>
  <si>
    <t>24.</t>
  </si>
  <si>
    <t>Szyny usztywniające Kramera</t>
  </si>
  <si>
    <t>25.</t>
  </si>
  <si>
    <t>Parawan</t>
  </si>
  <si>
    <t>26.</t>
  </si>
  <si>
    <t>Kpl.</t>
  </si>
  <si>
    <t>27.</t>
  </si>
  <si>
    <t>Piła ratownicza Stihl MS 461 R</t>
  </si>
  <si>
    <t>28.</t>
  </si>
  <si>
    <t>Pilarka do drewna Stihl MS 290</t>
  </si>
  <si>
    <t>29.</t>
  </si>
  <si>
    <t>Flary świetlne Mactronic</t>
  </si>
  <si>
    <t>30.</t>
  </si>
  <si>
    <t>Zestaw zabezpieczania poduszek powietrznych</t>
  </si>
  <si>
    <t xml:space="preserve">1 kpl. </t>
  </si>
  <si>
    <t>31.</t>
  </si>
  <si>
    <t>Pompa hydrauliczna Lukas</t>
  </si>
  <si>
    <t>32.</t>
  </si>
  <si>
    <t>Wąż hydrauliczny 10 m</t>
  </si>
  <si>
    <t>33.</t>
  </si>
  <si>
    <t>Wąż hydrauliczny 5 m</t>
  </si>
  <si>
    <t>34.</t>
  </si>
  <si>
    <t>Piła spalinowa do stali i betonu Stihl TS 400</t>
  </si>
  <si>
    <t>35.</t>
  </si>
  <si>
    <t xml:space="preserve">Butla stalowa powietrzna </t>
  </si>
  <si>
    <t>36.</t>
  </si>
  <si>
    <t>Aparat powietrzny MSA + butla kompozytowa</t>
  </si>
  <si>
    <t>2 kpl.</t>
  </si>
  <si>
    <t>37.</t>
  </si>
  <si>
    <t>Zestaw poduszek wysokociśnieniowych</t>
  </si>
  <si>
    <t>38.</t>
  </si>
  <si>
    <t>Zestaw do zabezpieczania ostrych krawędzi</t>
  </si>
  <si>
    <t>39.</t>
  </si>
  <si>
    <t>Sanie lodowe z wyposażeniem</t>
  </si>
  <si>
    <t>40.</t>
  </si>
  <si>
    <t>Gaśnica proszkowa</t>
  </si>
  <si>
    <t>41.</t>
  </si>
  <si>
    <t>Wciągarka samochodowa</t>
  </si>
  <si>
    <t>Tabela nr 5 - Wykaz pojazdów w Gminie Wyrzysk</t>
  </si>
  <si>
    <t>Ubezpieczony /właściciel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</si>
  <si>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</si>
  <si>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</si>
  <si>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</si>
  <si>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</si>
  <si>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</si>
  <si>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</si>
  <si>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</si>
  <si>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</si>
  <si>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</si>
  <si>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</si>
  <si>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</si>
  <si>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</si>
  <si>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Przebieg</t>
  </si>
  <si>
    <t>Zabezpieczenia przeciwkradzieżowe</t>
  </si>
  <si>
    <t>Suma ubezpieczenia z wyposażeniem (z VAT) - w pierwszym roku ubezpieczenia</t>
  </si>
  <si>
    <t>Okres ubezpieczenia OC i NW - 3 letni</t>
  </si>
  <si>
    <t>Okres ubezpieczenia AC i KR - 3 letni</t>
  </si>
  <si>
    <t>Ryzyka podlegające ubezpieczeniu w danym pojeździe (wybrane ryzyka zaznaczone X)</t>
  </si>
  <si>
    <t>UWAGI</t>
  </si>
  <si>
    <t>Od</t>
  </si>
  <si>
    <t>Do</t>
  </si>
  <si>
    <t>OC</t>
  </si>
  <si>
    <t>NW</t>
  </si>
  <si>
    <t>AC/KR</t>
  </si>
  <si>
    <t>ASS</t>
  </si>
  <si>
    <t>OSP w Osieku nad Notecią</t>
  </si>
  <si>
    <t>FORD</t>
  </si>
  <si>
    <t>FNb6 TRANSIT</t>
  </si>
  <si>
    <t>WF0NXXTTFNDK72053</t>
  </si>
  <si>
    <t>PP6393F</t>
  </si>
  <si>
    <t>samochód specjalny pożarniczy</t>
  </si>
  <si>
    <t>2198 cm3</t>
  </si>
  <si>
    <t>16.10.2014</t>
  </si>
  <si>
    <t>3490-5500</t>
  </si>
  <si>
    <t>26.09.2017</t>
  </si>
  <si>
    <t>25.09.2020</t>
  </si>
  <si>
    <t>X</t>
  </si>
  <si>
    <t>STAR</t>
  </si>
  <si>
    <t>A200</t>
  </si>
  <si>
    <t>PP7470A</t>
  </si>
  <si>
    <t>14.02.1990</t>
  </si>
  <si>
    <t>01.01.2017</t>
  </si>
  <si>
    <t>31.12.2019</t>
  </si>
  <si>
    <t>MAN</t>
  </si>
  <si>
    <t>TGM13.280</t>
  </si>
  <si>
    <t>WMAN36ZZ7AY240038</t>
  </si>
  <si>
    <t>PP88558</t>
  </si>
  <si>
    <t>30.10.2009</t>
  </si>
  <si>
    <t>26.10.2017</t>
  </si>
  <si>
    <t>25.10.2020</t>
  </si>
  <si>
    <t>Gmina Wyrzysk</t>
  </si>
  <si>
    <t>PRZYCZEPKA LEKKA</t>
  </si>
  <si>
    <t>THULE/A01</t>
  </si>
  <si>
    <t>UH200A012EP491965</t>
  </si>
  <si>
    <t>PP9088F</t>
  </si>
  <si>
    <t>przyczepa lekka</t>
  </si>
  <si>
    <t>10.03.2017</t>
  </si>
  <si>
    <t>09.03.2020</t>
  </si>
  <si>
    <t>FS LUBLIN ŻUK</t>
  </si>
  <si>
    <t>A18H</t>
  </si>
  <si>
    <t>PP50525</t>
  </si>
  <si>
    <t>OSP w Gromadnie</t>
  </si>
  <si>
    <t>Tranist 100 2,5 D</t>
  </si>
  <si>
    <t>WFOLXXGGVLVM14610</t>
  </si>
  <si>
    <t>PP2499A</t>
  </si>
  <si>
    <t>02.06.1997/   17.03.2011</t>
  </si>
  <si>
    <t>09.02.2017</t>
  </si>
  <si>
    <t>08.02.2020</t>
  </si>
  <si>
    <t>A06</t>
  </si>
  <si>
    <t>PP00560</t>
  </si>
  <si>
    <t>01.10.1984/   05.04.2007</t>
  </si>
  <si>
    <t>25.04.2017</t>
  </si>
  <si>
    <t>24.04.2020</t>
  </si>
  <si>
    <t>OSP w Wyrzysku</t>
  </si>
  <si>
    <t>JELCZ</t>
  </si>
  <si>
    <t>SUJP422CCT0000168</t>
  </si>
  <si>
    <t>PP0637A</t>
  </si>
  <si>
    <t>07.01.1997/    28.12.2010</t>
  </si>
  <si>
    <t>PP16754</t>
  </si>
  <si>
    <t>19.07.1993</t>
  </si>
  <si>
    <t>24.05.2017</t>
  </si>
  <si>
    <t>23.05.2020</t>
  </si>
  <si>
    <t>200-PM 18P</t>
  </si>
  <si>
    <t>PP82665</t>
  </si>
  <si>
    <t>SAMOCHÓD CIĘŻAROWY</t>
  </si>
  <si>
    <t>07.12,1988/   20.04.2009</t>
  </si>
  <si>
    <t>PI1200432</t>
  </si>
  <si>
    <t>PP03073</t>
  </si>
  <si>
    <t>FNB6 TRANSIT DC 350 M</t>
  </si>
  <si>
    <t>PP99120</t>
  </si>
  <si>
    <t>27.10.2017</t>
  </si>
  <si>
    <t>26.10.2020</t>
  </si>
  <si>
    <t>SUL01811HT0582782</t>
  </si>
  <si>
    <t>PAN9295</t>
  </si>
  <si>
    <t>05.09.1996/   12.09.2005</t>
  </si>
  <si>
    <t>06.09.2017</t>
  </si>
  <si>
    <t>05.09.2020</t>
  </si>
  <si>
    <t>FSO WARSZAWA</t>
  </si>
  <si>
    <t>TRUCK DC1.6</t>
  </si>
  <si>
    <t>SUPBO6CEJVNO</t>
  </si>
  <si>
    <t>PAR1211</t>
  </si>
  <si>
    <t>27.08.1997</t>
  </si>
  <si>
    <t>28.08.2017</t>
  </si>
  <si>
    <t>27.08.2020</t>
  </si>
  <si>
    <t>Citroen</t>
  </si>
  <si>
    <t>Berlingo 1,6VTI 95 VITAMIN</t>
  </si>
  <si>
    <t>VF77J5FK0CJ752318</t>
  </si>
  <si>
    <t>PP9009C</t>
  </si>
  <si>
    <t>sam. osobowy – uprzywilejowany</t>
  </si>
  <si>
    <t>26.11.2012</t>
  </si>
  <si>
    <t>525 kg</t>
  </si>
  <si>
    <t>2000,00 kg</t>
  </si>
  <si>
    <t>43600 km</t>
  </si>
  <si>
    <t>blokada skrzyni biegów</t>
  </si>
  <si>
    <t>26.11.2017</t>
  </si>
  <si>
    <t>25.11.2020</t>
  </si>
  <si>
    <t>Przyczepa OPC-1</t>
  </si>
  <si>
    <t>PP45110</t>
  </si>
  <si>
    <t>przyczepa ciężarowa</t>
  </si>
  <si>
    <t>24.11.2017</t>
  </si>
  <si>
    <t>23.11.2020</t>
  </si>
  <si>
    <t>Średni samochód ratowniczo gaśniczy</t>
  </si>
  <si>
    <t>do 16 000 kg</t>
  </si>
  <si>
    <t>12.2017</t>
  </si>
  <si>
    <t>12.2020</t>
  </si>
  <si>
    <t>planowana I rejestracja grudzień 2016</t>
  </si>
  <si>
    <t>OSiR w Wyrzysku</t>
  </si>
  <si>
    <t>VOLKSWAGEN</t>
  </si>
  <si>
    <t>T5 1.9 TDI</t>
  </si>
  <si>
    <t>WV1ZZZ7HZ7H113963</t>
  </si>
  <si>
    <t>PP3680H</t>
  </si>
  <si>
    <r>
      <t>1896 CM</t>
    </r>
    <r>
      <rPr>
        <sz val="10"/>
        <rFont val="Calibri"/>
        <family val="2"/>
      </rPr>
      <t>³</t>
    </r>
  </si>
  <si>
    <t>12.05.2007</t>
  </si>
  <si>
    <t>28.02.2017</t>
  </si>
  <si>
    <t>2800 KG</t>
  </si>
  <si>
    <t>17.05.2017</t>
  </si>
  <si>
    <t>16.05.2020</t>
  </si>
  <si>
    <t>LADA WAZ</t>
  </si>
  <si>
    <t>NIVA 1,7 KA</t>
  </si>
  <si>
    <t>XTA212140W1374060</t>
  </si>
  <si>
    <t>PP3220F</t>
  </si>
  <si>
    <t>SAMOCHÓD OSOBOWY</t>
  </si>
  <si>
    <r>
      <t>1696 CM</t>
    </r>
    <r>
      <rPr>
        <sz val="10"/>
        <rFont val="Calibri"/>
        <family val="2"/>
      </rPr>
      <t>³</t>
    </r>
  </si>
  <si>
    <t>14.07.1998</t>
  </si>
  <si>
    <t>06.05.2016</t>
  </si>
  <si>
    <t>1590 KG</t>
  </si>
  <si>
    <t>15.07.2017</t>
  </si>
  <si>
    <t>14.07.2020</t>
  </si>
  <si>
    <t>4. Samorządowa Administracja Mieszkaniowa w Wyrzysku (SAM)</t>
  </si>
  <si>
    <t>SAM w Wyrzysku</t>
  </si>
  <si>
    <t>Ford Transit</t>
  </si>
  <si>
    <t>WFOCXXTTFC4A15686</t>
  </si>
  <si>
    <t>PP 5464E</t>
  </si>
  <si>
    <t>samochód ciężarowy wywrotka</t>
  </si>
  <si>
    <t>12.08.2004</t>
  </si>
  <si>
    <t>29.07.2016</t>
  </si>
  <si>
    <t>01.08.2017</t>
  </si>
  <si>
    <t>31.07.2020</t>
  </si>
  <si>
    <t>03.02.2017</t>
  </si>
  <si>
    <t>02.02.2020</t>
  </si>
  <si>
    <t>Ciągnik</t>
  </si>
  <si>
    <t xml:space="preserve">LS typ J27 HST </t>
  </si>
  <si>
    <t>PP992H</t>
  </si>
  <si>
    <t>Ciągnik rolniczy</t>
  </si>
  <si>
    <t>01.03.2016</t>
  </si>
  <si>
    <t>01.03.2019</t>
  </si>
  <si>
    <t>258 mtg</t>
  </si>
  <si>
    <t>02.03.2017</t>
  </si>
  <si>
    <t>01.03.2020</t>
  </si>
  <si>
    <t xml:space="preserve">Przyczepa </t>
  </si>
  <si>
    <t>T736</t>
  </si>
  <si>
    <t>736111600181</t>
  </si>
  <si>
    <t>PP2490G</t>
  </si>
  <si>
    <t>przyczepa ciężarowa rolincza</t>
  </si>
  <si>
    <t>5. Samorządowa Administracja Placówek Oświatowych w Wyrzysku</t>
  </si>
  <si>
    <t>Jelcz</t>
  </si>
  <si>
    <t>L090M</t>
  </si>
  <si>
    <t>SUJ09010010000272</t>
  </si>
  <si>
    <t>PP13481</t>
  </si>
  <si>
    <t>AUTOBUS</t>
  </si>
  <si>
    <t>05.10.2001</t>
  </si>
  <si>
    <t>24.11.2016</t>
  </si>
  <si>
    <t>42+1 siedzące                                12 stojących</t>
  </si>
  <si>
    <t>12 000 kg</t>
  </si>
  <si>
    <t>Zamek w drzwiach</t>
  </si>
  <si>
    <t>22.09.2017</t>
  </si>
  <si>
    <t>21.09.2020</t>
  </si>
  <si>
    <t>Mercedes Benz</t>
  </si>
  <si>
    <t>303   11R</t>
  </si>
  <si>
    <t>WDB30012113057396</t>
  </si>
  <si>
    <t>PP66733</t>
  </si>
  <si>
    <t xml:space="preserve">AUTOBUS </t>
  </si>
  <si>
    <t>02.10.2007 (w kraju)</t>
  </si>
  <si>
    <t>02.12.2016</t>
  </si>
  <si>
    <t>12400 kg</t>
  </si>
  <si>
    <t>Zamek w drzwiach, immobiliser</t>
  </si>
  <si>
    <t>05.11.2017</t>
  </si>
  <si>
    <t>04.11.2020</t>
  </si>
  <si>
    <t>Tabela nr 6 - wykaz dróg w Gminie Wyrzysk</t>
  </si>
  <si>
    <t>ZESTAWIENIE KM DRÓG ZGODNIE Z INWENTARYZACJĄ W ROADMAN</t>
  </si>
  <si>
    <t>Droga</t>
  </si>
  <si>
    <t>Rodzaj bloku</t>
  </si>
  <si>
    <t>Długość odcinka w km</t>
  </si>
  <si>
    <t>G129303P</t>
  </si>
  <si>
    <t>Ciąg główny</t>
  </si>
  <si>
    <t>G129361P</t>
  </si>
  <si>
    <t>G129303SP</t>
  </si>
  <si>
    <t>G129362P</t>
  </si>
  <si>
    <t>G129303TP</t>
  </si>
  <si>
    <t>G129363P</t>
  </si>
  <si>
    <t>G129305P</t>
  </si>
  <si>
    <t>G129364P</t>
  </si>
  <si>
    <t>G129306P</t>
  </si>
  <si>
    <t>G129364SP</t>
  </si>
  <si>
    <t>G129307P</t>
  </si>
  <si>
    <t>G129364TP</t>
  </si>
  <si>
    <t>G129308P</t>
  </si>
  <si>
    <t>G129365P</t>
  </si>
  <si>
    <t>G129309P</t>
  </si>
  <si>
    <t>G129366P</t>
  </si>
  <si>
    <t>G129310P</t>
  </si>
  <si>
    <t>G129367P</t>
  </si>
  <si>
    <t>G129311P</t>
  </si>
  <si>
    <t>G129368P</t>
  </si>
  <si>
    <t>G129312P</t>
  </si>
  <si>
    <t>G129369P</t>
  </si>
  <si>
    <t>G129312SP</t>
  </si>
  <si>
    <t>G129370P</t>
  </si>
  <si>
    <t>G129313P</t>
  </si>
  <si>
    <t>G129371P</t>
  </si>
  <si>
    <t>G129314P</t>
  </si>
  <si>
    <t>G129372P</t>
  </si>
  <si>
    <t>G129315P</t>
  </si>
  <si>
    <t>G129373P</t>
  </si>
  <si>
    <t>G129316P</t>
  </si>
  <si>
    <t>G129374P</t>
  </si>
  <si>
    <t>G129317P</t>
  </si>
  <si>
    <t>G129375P</t>
  </si>
  <si>
    <t>G129318P</t>
  </si>
  <si>
    <t>G129376P</t>
  </si>
  <si>
    <t>G129318SP</t>
  </si>
  <si>
    <t>G129377P</t>
  </si>
  <si>
    <t>G129318TP</t>
  </si>
  <si>
    <t>G129378P</t>
  </si>
  <si>
    <t>G129318WP</t>
  </si>
  <si>
    <t>G129379P</t>
  </si>
  <si>
    <t>G129319P</t>
  </si>
  <si>
    <t>G129380P</t>
  </si>
  <si>
    <t>G129320P</t>
  </si>
  <si>
    <t>G129381P</t>
  </si>
  <si>
    <t>G129321P</t>
  </si>
  <si>
    <t>G129382P</t>
  </si>
  <si>
    <t>G129322P</t>
  </si>
  <si>
    <t>G129383P</t>
  </si>
  <si>
    <t>G129323P</t>
  </si>
  <si>
    <t>G129384P</t>
  </si>
  <si>
    <t>G129324P</t>
  </si>
  <si>
    <t>G129385P</t>
  </si>
  <si>
    <t>G129325P</t>
  </si>
  <si>
    <t>G129386P</t>
  </si>
  <si>
    <t>G129326P</t>
  </si>
  <si>
    <t>G129387P</t>
  </si>
  <si>
    <t>G129326SP</t>
  </si>
  <si>
    <t>G129388P</t>
  </si>
  <si>
    <t>G129326TP</t>
  </si>
  <si>
    <t>G129389P</t>
  </si>
  <si>
    <t>G129326UP</t>
  </si>
  <si>
    <t>G129390P</t>
  </si>
  <si>
    <t>G129326VP</t>
  </si>
  <si>
    <t>G129391P</t>
  </si>
  <si>
    <t>G129327P</t>
  </si>
  <si>
    <t>G129392P</t>
  </si>
  <si>
    <t>G129328P</t>
  </si>
  <si>
    <t>G129393P</t>
  </si>
  <si>
    <t>G129328SP</t>
  </si>
  <si>
    <t>G129394P</t>
  </si>
  <si>
    <t>G129329P</t>
  </si>
  <si>
    <t>G129395P</t>
  </si>
  <si>
    <t>G129330P</t>
  </si>
  <si>
    <t>G129396P</t>
  </si>
  <si>
    <t>G129331P</t>
  </si>
  <si>
    <t>G129397P</t>
  </si>
  <si>
    <t>G129332P</t>
  </si>
  <si>
    <t>G129398P</t>
  </si>
  <si>
    <t>G129333P</t>
  </si>
  <si>
    <t>G129399P</t>
  </si>
  <si>
    <t>G129334P</t>
  </si>
  <si>
    <t>G129400P</t>
  </si>
  <si>
    <t>G129334SP</t>
  </si>
  <si>
    <t>G129401P</t>
  </si>
  <si>
    <t>G129335P</t>
  </si>
  <si>
    <t>G129402P</t>
  </si>
  <si>
    <t>G129336P</t>
  </si>
  <si>
    <t>G129403P</t>
  </si>
  <si>
    <t>G129337P</t>
  </si>
  <si>
    <t>G129404P</t>
  </si>
  <si>
    <t>G129338P</t>
  </si>
  <si>
    <t>G129404SP</t>
  </si>
  <si>
    <t>G129339P</t>
  </si>
  <si>
    <t>G129405P</t>
  </si>
  <si>
    <t>G129340P</t>
  </si>
  <si>
    <t>G129406P</t>
  </si>
  <si>
    <t>G129340SP</t>
  </si>
  <si>
    <t>G129406SP</t>
  </si>
  <si>
    <t>G129341P</t>
  </si>
  <si>
    <t>G129407P</t>
  </si>
  <si>
    <t>G129342P</t>
  </si>
  <si>
    <t>G129408P</t>
  </si>
  <si>
    <t>G129343P</t>
  </si>
  <si>
    <t>G129409P</t>
  </si>
  <si>
    <t>G129344P</t>
  </si>
  <si>
    <t>G129410P</t>
  </si>
  <si>
    <t>G129345P</t>
  </si>
  <si>
    <t>G129411P</t>
  </si>
  <si>
    <t>G129346P</t>
  </si>
  <si>
    <t>G129412P</t>
  </si>
  <si>
    <t>G129346SP</t>
  </si>
  <si>
    <t>G129413P</t>
  </si>
  <si>
    <t>G129347P</t>
  </si>
  <si>
    <t>G129413SP</t>
  </si>
  <si>
    <t>G129348P</t>
  </si>
  <si>
    <t>G129414P</t>
  </si>
  <si>
    <t>G129349P</t>
  </si>
  <si>
    <t>G129415P</t>
  </si>
  <si>
    <t>G129350P</t>
  </si>
  <si>
    <t>G129416P</t>
  </si>
  <si>
    <t>G129351P</t>
  </si>
  <si>
    <t>G129417P</t>
  </si>
  <si>
    <t>G129352P</t>
  </si>
  <si>
    <t>G129418P</t>
  </si>
  <si>
    <t>G129353P</t>
  </si>
  <si>
    <t>G129418SP</t>
  </si>
  <si>
    <t>G129354P</t>
  </si>
  <si>
    <t>G129419P</t>
  </si>
  <si>
    <t>G129355P</t>
  </si>
  <si>
    <t>G129420P</t>
  </si>
  <si>
    <t>G129356P</t>
  </si>
  <si>
    <t>N1P</t>
  </si>
  <si>
    <t>G129357P</t>
  </si>
  <si>
    <t>N2P</t>
  </si>
  <si>
    <t>G129358P</t>
  </si>
  <si>
    <t>N3P</t>
  </si>
  <si>
    <t>G129359P</t>
  </si>
  <si>
    <t>N4P</t>
  </si>
  <si>
    <t>G129360P</t>
  </si>
  <si>
    <t>N4SP</t>
  </si>
  <si>
    <t>Łącznie km:</t>
  </si>
  <si>
    <t>Tabela nr 7</t>
  </si>
  <si>
    <t>WYKAZ LOKALIZACJI, W KTÓRYCH PROWADZONA JEST DZIAŁALNOŚĆ ORAZ LOKALIZACJI, GDZIE ZNAJDUJE SIĘ MIENIE NALEŻĄCE DO JEDNOSTEK GMINY WYRZYSK (nie wykazane w załączniku nr 1 - poniższy wykaz nie musi być pełnym wykazem lokalizacji)</t>
  </si>
  <si>
    <t>Lokalizacja (adres)</t>
  </si>
  <si>
    <t>Zabezpieczenia (znane zabezpieczenia p-poż i przeciw kradzieżowe)</t>
  </si>
  <si>
    <t>Klub Kalina Glesno - lokal w piwnicy, Glesno 20, 89-300 Wyrzysk</t>
  </si>
  <si>
    <t>gaśnice, urządzenia alarmowe</t>
  </si>
  <si>
    <t>Szkoła Podstawowa w Rudzie - lokal na świetlicę, Ruda 4, 89-300  Wyrzysk</t>
  </si>
  <si>
    <t>Parafia w Żelaźnie - lokal na świetlicę, Żelazno</t>
  </si>
  <si>
    <t xml:space="preserve">gaśnice, </t>
  </si>
  <si>
    <t>świetlica w Wyrzysku</t>
  </si>
  <si>
    <t>gaśnica, alarm,kraty w oknach</t>
  </si>
  <si>
    <t>świetlica w Osieku</t>
  </si>
  <si>
    <t>gaśnica, I piętro</t>
  </si>
  <si>
    <t>BIURO OSIR (Plac Wojska Polskiego 19 89-300 Wyrzysk)</t>
  </si>
  <si>
    <t>GAŚNICA, ZAMKI W DRZWIACH</t>
  </si>
  <si>
    <t>kraty na oknach piwnica i parter, alarm, gaśnice szt. 4</t>
  </si>
  <si>
    <t>Tabela nr 8 Raport szkodowy od 2012 roku</t>
  </si>
  <si>
    <t>Informacje o szkodach w ostatnich 5 latach</t>
  </si>
  <si>
    <t>Rok</t>
  </si>
  <si>
    <t>Liczba szkód</t>
  </si>
  <si>
    <t>Suma wypłaconych odszkodowań</t>
  </si>
  <si>
    <t>Rezerwa</t>
  </si>
  <si>
    <t>Krótki opis szkód</t>
  </si>
  <si>
    <t>Szkody komunikacyjne</t>
  </si>
  <si>
    <t>OC p.p.m</t>
  </si>
  <si>
    <t>AC</t>
  </si>
  <si>
    <t>Assistance</t>
  </si>
  <si>
    <t>NNW kierowcy i pasażerów</t>
  </si>
  <si>
    <t>Ubezpieczenie mienia od ognia i innych zdarzeń losowych</t>
  </si>
  <si>
    <t>Zalanie w budynku biurowym</t>
  </si>
  <si>
    <t>Dewastacja budynku</t>
  </si>
  <si>
    <t>Zalanie pomieszczeń</t>
  </si>
  <si>
    <t>Przepięcie</t>
  </si>
  <si>
    <t>Uszkodzenie dachu wskutek huraganu</t>
  </si>
  <si>
    <t>Spalenie węży strażackich w czasie akcji</t>
  </si>
  <si>
    <t>Spalenie węża strażackiego w czasie akcji</t>
  </si>
  <si>
    <t>Uszkodzenie węży strażackich</t>
  </si>
  <si>
    <t>Uszkodzenie wentylatora oddymiającego</t>
  </si>
  <si>
    <t xml:space="preserve">Ubezpieczenie mienia od kradzieży </t>
  </si>
  <si>
    <t>Kradzież zwykła</t>
  </si>
  <si>
    <t>Kradzież monitoringu</t>
  </si>
  <si>
    <t>Ubezpieczenie szyb od stłuczenia</t>
  </si>
  <si>
    <t>Ubezpieczenie sprzętu elektronicznego od wszystkich ryzyk</t>
  </si>
  <si>
    <t>Przepięcie w centrali telefonicznej</t>
  </si>
  <si>
    <t>Przepięcie w kamerach</t>
  </si>
  <si>
    <t>Ubezpieczenie Odpowiedzialności Cywilnej</t>
  </si>
  <si>
    <t>OC najemcy</t>
  </si>
  <si>
    <t>Zalanie mieszkania</t>
  </si>
  <si>
    <t>OC zarządcy drogi - uszkodzenie pojazdu</t>
  </si>
  <si>
    <t>OC zarządcy drogi - szkoda osobowa</t>
  </si>
  <si>
    <t>OC szkoda osobowa - uraz ciała dziecka na placu zabaw w przedszkolu</t>
  </si>
  <si>
    <t>Zalanie</t>
  </si>
  <si>
    <t>OC zarządcy drogi</t>
  </si>
  <si>
    <t>OC szkoda osobowa</t>
  </si>
  <si>
    <t>Ubezpieczenie NNW OSP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</si>
</sst>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zł&quot;_-;\-* #,##0.00&quot; zł&quot;_-;_-* \-??&quot; zł&quot;_-;_-@_-"/>
    <numFmt numFmtId="166" formatCode="@"/>
    <numFmt numFmtId="167" formatCode="#,##0.00&quot; zł&quot;"/>
    <numFmt numFmtId="168" formatCode="#,##0.00"/>
    <numFmt numFmtId="169" formatCode="0.00"/>
    <numFmt numFmtId="170" formatCode="#,##0.00\ _z_ł"/>
    <numFmt numFmtId="171" formatCode="D/MM/YYYY"/>
  </numFmts>
  <fonts count="27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1"/>
      <family val="0"/>
    </font>
    <font>
      <i/>
      <sz val="10"/>
      <color indexed="8"/>
      <name val="Arial1"/>
      <family val="0"/>
    </font>
    <font>
      <sz val="11"/>
      <name val="Arial"/>
      <family val="2"/>
    </font>
    <font>
      <sz val="11"/>
      <name val="Arial Narrow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i/>
      <u val="single"/>
      <sz val="10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30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 horizontal="left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vertical="center"/>
    </xf>
    <xf numFmtId="165" fontId="0" fillId="0" borderId="2" xfId="17" applyFont="1" applyFill="1" applyBorder="1" applyAlignment="1" applyProtection="1">
      <alignment vertical="center"/>
      <protection/>
    </xf>
    <xf numFmtId="164" fontId="0" fillId="0" borderId="2" xfId="0" applyFont="1" applyFill="1" applyBorder="1" applyAlignment="1">
      <alignment vertical="center" wrapText="1"/>
    </xf>
    <xf numFmtId="164" fontId="0" fillId="0" borderId="0" xfId="0" applyFont="1" applyFill="1" applyAlignment="1">
      <alignment vertical="center"/>
    </xf>
    <xf numFmtId="164" fontId="0" fillId="2" borderId="2" xfId="0" applyFont="1" applyFill="1" applyBorder="1" applyAlignment="1">
      <alignment vertical="center" wrapText="1"/>
    </xf>
    <xf numFmtId="166" fontId="0" fillId="0" borderId="2" xfId="0" applyNumberFormat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/>
    </xf>
    <xf numFmtId="164" fontId="0" fillId="3" borderId="2" xfId="0" applyFont="1" applyFill="1" applyBorder="1" applyAlignment="1">
      <alignment wrapText="1"/>
    </xf>
    <xf numFmtId="165" fontId="0" fillId="0" borderId="2" xfId="17" applyFont="1" applyFill="1" applyBorder="1" applyAlignment="1" applyProtection="1">
      <alignment/>
      <protection/>
    </xf>
    <xf numFmtId="164" fontId="0" fillId="0" borderId="2" xfId="0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0" fillId="0" borderId="2" xfId="0" applyFont="1" applyBorder="1" applyAlignment="1">
      <alignment horizontal="center"/>
    </xf>
    <xf numFmtId="164" fontId="0" fillId="2" borderId="2" xfId="0" applyFont="1" applyFill="1" applyBorder="1" applyAlignment="1">
      <alignment wrapText="1"/>
    </xf>
    <xf numFmtId="164" fontId="0" fillId="0" borderId="0" xfId="0" applyFont="1" applyFill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center"/>
    </xf>
    <xf numFmtId="165" fontId="0" fillId="0" borderId="0" xfId="17" applyFont="1" applyFill="1" applyBorder="1" applyAlignment="1" applyProtection="1">
      <alignment/>
      <protection/>
    </xf>
    <xf numFmtId="164" fontId="0" fillId="0" borderId="0" xfId="17" applyNumberFormat="1" applyFont="1" applyFill="1" applyBorder="1" applyAlignment="1" applyProtection="1">
      <alignment horizontal="center"/>
      <protection/>
    </xf>
    <xf numFmtId="167" fontId="0" fillId="0" borderId="0" xfId="0" applyNumberFormat="1" applyFont="1" applyAlignment="1">
      <alignment horizontal="left"/>
    </xf>
    <xf numFmtId="164" fontId="3" fillId="0" borderId="0" xfId="0" applyFont="1" applyAlignment="1">
      <alignment horizontal="right"/>
    </xf>
    <xf numFmtId="164" fontId="3" fillId="0" borderId="3" xfId="0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5" fontId="3" fillId="0" borderId="4" xfId="17" applyFont="1" applyFill="1" applyBorder="1" applyAlignment="1" applyProtection="1">
      <alignment horizontal="center" vertical="center" wrapText="1"/>
      <protection/>
    </xf>
    <xf numFmtId="164" fontId="3" fillId="0" borderId="4" xfId="17" applyNumberFormat="1" applyFont="1" applyFill="1" applyBorder="1" applyAlignment="1" applyProtection="1">
      <alignment horizontal="center" vertical="center" wrapText="1"/>
      <protection/>
    </xf>
    <xf numFmtId="164" fontId="3" fillId="2" borderId="5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0" borderId="5" xfId="0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 wrapText="1"/>
    </xf>
    <xf numFmtId="164" fontId="3" fillId="2" borderId="7" xfId="0" applyFont="1" applyFill="1" applyBorder="1" applyAlignment="1">
      <alignment horizontal="center" vertical="center" wrapText="1"/>
    </xf>
    <xf numFmtId="164" fontId="3" fillId="0" borderId="7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left" vertical="center" wrapText="1"/>
    </xf>
    <xf numFmtId="164" fontId="0" fillId="3" borderId="8" xfId="0" applyFont="1" applyFill="1" applyBorder="1" applyAlignment="1">
      <alignment vertical="center" wrapText="1"/>
    </xf>
    <xf numFmtId="165" fontId="0" fillId="3" borderId="8" xfId="17" applyFont="1" applyFill="1" applyBorder="1" applyAlignment="1" applyProtection="1">
      <alignment/>
      <protection/>
    </xf>
    <xf numFmtId="164" fontId="0" fillId="3" borderId="8" xfId="17" applyNumberFormat="1" applyFont="1" applyFill="1" applyBorder="1" applyAlignment="1" applyProtection="1">
      <alignment horizontal="center"/>
      <protection/>
    </xf>
    <xf numFmtId="164" fontId="0" fillId="3" borderId="8" xfId="0" applyFont="1" applyFill="1" applyBorder="1" applyAlignment="1">
      <alignment/>
    </xf>
    <xf numFmtId="164" fontId="0" fillId="3" borderId="8" xfId="0" applyFill="1" applyBorder="1" applyAlignment="1">
      <alignment/>
    </xf>
    <xf numFmtId="164" fontId="0" fillId="0" borderId="8" xfId="0" applyFont="1" applyFill="1" applyBorder="1" applyAlignment="1">
      <alignment vertical="center" wrapText="1"/>
    </xf>
    <xf numFmtId="165" fontId="0" fillId="0" borderId="8" xfId="17" applyFont="1" applyFill="1" applyBorder="1" applyAlignment="1" applyProtection="1">
      <alignment vertical="center" wrapText="1"/>
      <protection/>
    </xf>
    <xf numFmtId="164" fontId="0" fillId="0" borderId="8" xfId="17" applyNumberFormat="1" applyFont="1" applyFill="1" applyBorder="1" applyAlignment="1" applyProtection="1">
      <alignment horizontal="center" vertical="center" wrapText="1"/>
      <protection/>
    </xf>
    <xf numFmtId="168" fontId="5" fillId="0" borderId="8" xfId="0" applyNumberFormat="1" applyFont="1" applyFill="1" applyBorder="1" applyAlignment="1">
      <alignment vertical="center" wrapText="1"/>
    </xf>
    <xf numFmtId="164" fontId="0" fillId="0" borderId="8" xfId="0" applyFont="1" applyFill="1" applyBorder="1" applyAlignment="1">
      <alignment vertical="center"/>
    </xf>
    <xf numFmtId="164" fontId="0" fillId="0" borderId="8" xfId="0" applyFont="1" applyFill="1" applyBorder="1" applyAlignment="1">
      <alignment/>
    </xf>
    <xf numFmtId="165" fontId="0" fillId="0" borderId="2" xfId="17" applyFont="1" applyFill="1" applyBorder="1" applyAlignment="1" applyProtection="1">
      <alignment vertical="center" wrapText="1"/>
      <protection/>
    </xf>
    <xf numFmtId="164" fontId="0" fillId="0" borderId="2" xfId="17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>
      <alignment vertical="center" wrapText="1"/>
    </xf>
    <xf numFmtId="165" fontId="0" fillId="2" borderId="2" xfId="17" applyFont="1" applyFill="1" applyBorder="1" applyAlignment="1" applyProtection="1">
      <alignment vertical="center" wrapText="1"/>
      <protection/>
    </xf>
    <xf numFmtId="164" fontId="0" fillId="2" borderId="2" xfId="17" applyNumberFormat="1" applyFont="1" applyFill="1" applyBorder="1" applyAlignment="1" applyProtection="1">
      <alignment horizontal="center" vertical="center" wrapText="1"/>
      <protection/>
    </xf>
    <xf numFmtId="164" fontId="0" fillId="2" borderId="2" xfId="0" applyFont="1" applyFill="1" applyBorder="1" applyAlignment="1">
      <alignment/>
    </xf>
    <xf numFmtId="164" fontId="0" fillId="0" borderId="8" xfId="0" applyFont="1" applyFill="1" applyBorder="1" applyAlignment="1">
      <alignment horizontal="left" vertical="center" wrapText="1"/>
    </xf>
    <xf numFmtId="164" fontId="0" fillId="0" borderId="2" xfId="0" applyFont="1" applyFill="1" applyBorder="1" applyAlignment="1">
      <alignment horizontal="left" vertical="center" wrapText="1"/>
    </xf>
    <xf numFmtId="164" fontId="0" fillId="0" borderId="8" xfId="0" applyFont="1" applyFill="1" applyBorder="1" applyAlignment="1">
      <alignment horizontal="center" vertical="center" wrapText="1"/>
    </xf>
    <xf numFmtId="165" fontId="0" fillId="0" borderId="8" xfId="17" applyFont="1" applyFill="1" applyBorder="1" applyAlignment="1" applyProtection="1">
      <alignment horizontal="center" vertical="center" wrapText="1"/>
      <protection/>
    </xf>
    <xf numFmtId="168" fontId="5" fillId="0" borderId="8" xfId="0" applyNumberFormat="1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horizontal="center"/>
    </xf>
    <xf numFmtId="165" fontId="0" fillId="0" borderId="2" xfId="17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 vertical="center" wrapText="1"/>
    </xf>
    <xf numFmtId="165" fontId="6" fillId="0" borderId="2" xfId="17" applyFont="1" applyFill="1" applyBorder="1" applyAlignment="1" applyProtection="1">
      <alignment horizontal="center" vertical="center" wrapText="1"/>
      <protection/>
    </xf>
    <xf numFmtId="164" fontId="6" fillId="0" borderId="2" xfId="17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left" vertical="center" wrapText="1"/>
    </xf>
    <xf numFmtId="165" fontId="6" fillId="2" borderId="2" xfId="17" applyFont="1" applyFill="1" applyBorder="1" applyAlignment="1" applyProtection="1">
      <alignment horizontal="center" vertical="center" wrapText="1"/>
      <protection/>
    </xf>
    <xf numFmtId="164" fontId="6" fillId="2" borderId="2" xfId="17" applyNumberFormat="1" applyFont="1" applyFill="1" applyBorder="1" applyAlignment="1" applyProtection="1">
      <alignment horizontal="center" vertical="center" wrapText="1"/>
      <protection/>
    </xf>
    <xf numFmtId="164" fontId="6" fillId="2" borderId="2" xfId="0" applyFont="1" applyFill="1" applyBorder="1" applyAlignment="1">
      <alignment horizontal="center"/>
    </xf>
    <xf numFmtId="169" fontId="0" fillId="0" borderId="8" xfId="0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164" fontId="0" fillId="0" borderId="9" xfId="0" applyFont="1" applyBorder="1" applyAlignment="1">
      <alignment horizontal="justify" vertical="top" wrapText="1"/>
    </xf>
    <xf numFmtId="164" fontId="0" fillId="0" borderId="10" xfId="0" applyFont="1" applyBorder="1" applyAlignment="1">
      <alignment horizontal="center" wrapText="1"/>
    </xf>
    <xf numFmtId="164" fontId="0" fillId="0" borderId="11" xfId="0" applyFont="1" applyFill="1" applyBorder="1" applyAlignment="1">
      <alignment vertical="center" wrapText="1"/>
    </xf>
    <xf numFmtId="164" fontId="0" fillId="0" borderId="12" xfId="17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Font="1" applyFill="1" applyBorder="1" applyAlignment="1">
      <alignment vertical="center" wrapText="1"/>
    </xf>
    <xf numFmtId="164" fontId="0" fillId="0" borderId="14" xfId="17" applyNumberFormat="1" applyFont="1" applyFill="1" applyBorder="1" applyAlignment="1" applyProtection="1">
      <alignment horizontal="center" vertical="center" wrapText="1"/>
      <protection/>
    </xf>
    <xf numFmtId="164" fontId="5" fillId="2" borderId="2" xfId="0" applyFont="1" applyFill="1" applyBorder="1" applyAlignment="1">
      <alignment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0" fillId="2" borderId="0" xfId="0" applyFont="1" applyFill="1" applyAlignment="1">
      <alignment/>
    </xf>
    <xf numFmtId="164" fontId="3" fillId="0" borderId="2" xfId="0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5" fontId="3" fillId="0" borderId="2" xfId="17" applyFont="1" applyFill="1" applyBorder="1" applyAlignment="1" applyProtection="1">
      <alignment/>
      <protection/>
    </xf>
    <xf numFmtId="164" fontId="3" fillId="0" borderId="2" xfId="17" applyNumberFormat="1" applyFont="1" applyFill="1" applyBorder="1" applyAlignment="1" applyProtection="1">
      <alignment horizontal="center"/>
      <protection/>
    </xf>
    <xf numFmtId="164" fontId="0" fillId="0" borderId="2" xfId="0" applyFill="1" applyBorder="1" applyAlignment="1">
      <alignment/>
    </xf>
    <xf numFmtId="164" fontId="0" fillId="0" borderId="0" xfId="0" applyFill="1" applyAlignment="1">
      <alignment/>
    </xf>
    <xf numFmtId="164" fontId="3" fillId="3" borderId="2" xfId="0" applyFont="1" applyFill="1" applyBorder="1" applyAlignment="1">
      <alignment horizontal="left" vertical="center" wrapText="1"/>
    </xf>
    <xf numFmtId="164" fontId="3" fillId="3" borderId="2" xfId="17" applyNumberFormat="1" applyFont="1" applyFill="1" applyBorder="1" applyAlignment="1" applyProtection="1">
      <alignment horizontal="center" vertical="center" wrapText="1"/>
      <protection/>
    </xf>
    <xf numFmtId="164" fontId="0" fillId="3" borderId="2" xfId="0" applyFont="1" applyFill="1" applyBorder="1" applyAlignment="1">
      <alignment/>
    </xf>
    <xf numFmtId="164" fontId="0" fillId="3" borderId="2" xfId="0" applyFill="1" applyBorder="1" applyAlignment="1">
      <alignment/>
    </xf>
    <xf numFmtId="164" fontId="0" fillId="0" borderId="8" xfId="22" applyFont="1" applyFill="1" applyBorder="1" applyAlignment="1">
      <alignment vertical="center" wrapText="1"/>
      <protection/>
    </xf>
    <xf numFmtId="164" fontId="0" fillId="0" borderId="8" xfId="22" applyFont="1" applyFill="1" applyBorder="1" applyAlignment="1">
      <alignment horizontal="center" vertical="center" wrapText="1"/>
      <protection/>
    </xf>
    <xf numFmtId="168" fontId="0" fillId="0" borderId="8" xfId="22" applyNumberFormat="1" applyFont="1" applyFill="1" applyBorder="1" applyAlignment="1">
      <alignment vertical="center" wrapText="1"/>
      <protection/>
    </xf>
    <xf numFmtId="164" fontId="0" fillId="0" borderId="8" xfId="22" applyFont="1" applyFill="1" applyBorder="1" applyAlignment="1">
      <alignment horizontal="left" vertical="center" wrapText="1"/>
      <protection/>
    </xf>
    <xf numFmtId="164" fontId="0" fillId="0" borderId="8" xfId="22" applyFont="1" applyFill="1" applyBorder="1" applyAlignment="1">
      <alignment horizontal="center"/>
      <protection/>
    </xf>
    <xf numFmtId="164" fontId="0" fillId="0" borderId="2" xfId="22" applyFont="1" applyFill="1" applyBorder="1" applyAlignment="1">
      <alignment vertical="center" wrapText="1"/>
      <protection/>
    </xf>
    <xf numFmtId="164" fontId="0" fillId="0" borderId="2" xfId="22" applyFont="1" applyFill="1" applyBorder="1" applyAlignment="1">
      <alignment horizontal="center" vertical="center" wrapText="1"/>
      <protection/>
    </xf>
    <xf numFmtId="164" fontId="0" fillId="0" borderId="2" xfId="22" applyFont="1" applyFill="1" applyBorder="1" applyAlignment="1">
      <alignment horizontal="center"/>
      <protection/>
    </xf>
    <xf numFmtId="169" fontId="0" fillId="0" borderId="2" xfId="22" applyNumberFormat="1" applyFont="1" applyFill="1" applyBorder="1" applyAlignment="1">
      <alignment horizontal="center"/>
      <protection/>
    </xf>
    <xf numFmtId="169" fontId="0" fillId="2" borderId="2" xfId="0" applyNumberFormat="1" applyFont="1" applyFill="1" applyBorder="1" applyAlignment="1">
      <alignment/>
    </xf>
    <xf numFmtId="164" fontId="0" fillId="2" borderId="0" xfId="0" applyFill="1" applyAlignment="1">
      <alignment/>
    </xf>
    <xf numFmtId="167" fontId="5" fillId="0" borderId="2" xfId="0" applyNumberFormat="1" applyFont="1" applyFill="1" applyBorder="1" applyAlignment="1">
      <alignment horizontal="center" vertical="center" wrapText="1"/>
    </xf>
    <xf numFmtId="168" fontId="0" fillId="0" borderId="8" xfId="0" applyNumberFormat="1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vertical="center" wrapText="1"/>
    </xf>
    <xf numFmtId="164" fontId="9" fillId="0" borderId="0" xfId="0" applyFont="1" applyAlignment="1">
      <alignment wrapText="1"/>
    </xf>
    <xf numFmtId="164" fontId="3" fillId="3" borderId="2" xfId="0" applyFont="1" applyFill="1" applyBorder="1" applyAlignment="1">
      <alignment vertical="center" wrapText="1"/>
    </xf>
    <xf numFmtId="165" fontId="3" fillId="3" borderId="2" xfId="17" applyFont="1" applyFill="1" applyBorder="1" applyAlignment="1" applyProtection="1">
      <alignment horizontal="left" vertical="center" wrapText="1"/>
      <protection/>
    </xf>
    <xf numFmtId="164" fontId="0" fillId="3" borderId="13" xfId="0" applyFont="1" applyFill="1" applyBorder="1" applyAlignment="1">
      <alignment/>
    </xf>
    <xf numFmtId="164" fontId="10" fillId="0" borderId="2" xfId="0" applyFont="1" applyFill="1" applyBorder="1" applyAlignment="1">
      <alignment horizontal="center" vertical="center" wrapText="1"/>
    </xf>
    <xf numFmtId="167" fontId="10" fillId="0" borderId="2" xfId="0" applyNumberFormat="1" applyFont="1" applyFill="1" applyBorder="1" applyAlignment="1">
      <alignment horizontal="right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vertical="center" wrapText="1"/>
    </xf>
    <xf numFmtId="168" fontId="0" fillId="0" borderId="8" xfId="0" applyNumberFormat="1" applyFont="1" applyFill="1" applyBorder="1" applyAlignment="1">
      <alignment vertical="center" wrapText="1"/>
    </xf>
    <xf numFmtId="164" fontId="0" fillId="2" borderId="15" xfId="0" applyFont="1" applyFill="1" applyBorder="1" applyAlignment="1">
      <alignment horizontal="center" vertical="center" wrapText="1"/>
    </xf>
    <xf numFmtId="164" fontId="3" fillId="3" borderId="16" xfId="17" applyNumberFormat="1" applyFont="1" applyFill="1" applyBorder="1" applyAlignment="1" applyProtection="1">
      <alignment horizontal="center" vertical="center" wrapText="1"/>
      <protection/>
    </xf>
    <xf numFmtId="164" fontId="0" fillId="3" borderId="16" xfId="0" applyFont="1" applyFill="1" applyBorder="1" applyAlignment="1">
      <alignment/>
    </xf>
    <xf numFmtId="164" fontId="8" fillId="0" borderId="13" xfId="0" applyFont="1" applyFill="1" applyBorder="1" applyAlignment="1">
      <alignment vertical="center" wrapText="1"/>
    </xf>
    <xf numFmtId="168" fontId="5" fillId="0" borderId="2" xfId="0" applyNumberFormat="1" applyFont="1" applyFill="1" applyBorder="1" applyAlignment="1">
      <alignment vertical="center" wrapText="1"/>
    </xf>
    <xf numFmtId="164" fontId="0" fillId="0" borderId="14" xfId="0" applyFont="1" applyBorder="1" applyAlignment="1">
      <alignment vertical="center"/>
    </xf>
    <xf numFmtId="164" fontId="0" fillId="2" borderId="2" xfId="0" applyFont="1" applyFill="1" applyBorder="1" applyAlignment="1">
      <alignment vertical="center"/>
    </xf>
    <xf numFmtId="164" fontId="0" fillId="2" borderId="2" xfId="0" applyFont="1" applyFill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2" borderId="8" xfId="0" applyFont="1" applyFill="1" applyBorder="1" applyAlignment="1">
      <alignment vertical="center" wrapText="1"/>
    </xf>
    <xf numFmtId="164" fontId="0" fillId="0" borderId="2" xfId="0" applyFont="1" applyFill="1" applyBorder="1" applyAlignment="1">
      <alignment horizontal="center" vertical="top" wrapText="1"/>
    </xf>
    <xf numFmtId="164" fontId="0" fillId="0" borderId="14" xfId="0" applyFont="1" applyBorder="1" applyAlignment="1">
      <alignment/>
    </xf>
    <xf numFmtId="167" fontId="3" fillId="0" borderId="16" xfId="0" applyNumberFormat="1" applyFont="1" applyFill="1" applyBorder="1" applyAlignment="1">
      <alignment horizontal="right" vertical="center" wrapText="1"/>
    </xf>
    <xf numFmtId="167" fontId="4" fillId="0" borderId="16" xfId="0" applyNumberFormat="1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vertical="center" wrapText="1"/>
    </xf>
    <xf numFmtId="165" fontId="3" fillId="0" borderId="16" xfId="17" applyFont="1" applyFill="1" applyBorder="1" applyAlignment="1" applyProtection="1">
      <alignment/>
      <protection/>
    </xf>
    <xf numFmtId="164" fontId="3" fillId="0" borderId="16" xfId="17" applyNumberFormat="1" applyFont="1" applyFill="1" applyBorder="1" applyAlignment="1" applyProtection="1">
      <alignment horizontal="center"/>
      <protection/>
    </xf>
    <xf numFmtId="164" fontId="8" fillId="0" borderId="2" xfId="0" applyFont="1" applyFill="1" applyBorder="1" applyAlignment="1">
      <alignment horizontal="center" vertical="center" wrapText="1"/>
    </xf>
    <xf numFmtId="165" fontId="13" fillId="0" borderId="2" xfId="17" applyFont="1" applyFill="1" applyBorder="1" applyAlignment="1" applyProtection="1">
      <alignment/>
      <protection/>
    </xf>
    <xf numFmtId="164" fontId="13" fillId="0" borderId="2" xfId="17" applyNumberFormat="1" applyFont="1" applyFill="1" applyBorder="1" applyAlignment="1" applyProtection="1">
      <alignment horizontal="center"/>
      <protection/>
    </xf>
    <xf numFmtId="164" fontId="13" fillId="0" borderId="0" xfId="0" applyFont="1" applyAlignment="1">
      <alignment horizontal="center" wrapText="1"/>
    </xf>
    <xf numFmtId="164" fontId="3" fillId="0" borderId="0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4" fontId="0" fillId="0" borderId="17" xfId="0" applyFont="1" applyFill="1" applyBorder="1" applyAlignment="1">
      <alignment vertical="center" wrapText="1"/>
    </xf>
    <xf numFmtId="165" fontId="0" fillId="0" borderId="18" xfId="17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Alignment="1">
      <alignment horizontal="right"/>
    </xf>
    <xf numFmtId="164" fontId="3" fillId="4" borderId="3" xfId="0" applyFont="1" applyFill="1" applyBorder="1" applyAlignment="1">
      <alignment horizontal="center"/>
    </xf>
    <xf numFmtId="165" fontId="3" fillId="4" borderId="19" xfId="17" applyFont="1" applyFill="1" applyBorder="1" applyAlignment="1" applyProtection="1">
      <alignment horizontal="right"/>
      <protection/>
    </xf>
    <xf numFmtId="164" fontId="3" fillId="4" borderId="20" xfId="17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 wrapText="1"/>
    </xf>
    <xf numFmtId="165" fontId="0" fillId="0" borderId="0" xfId="17" applyFont="1" applyFill="1" applyBorder="1" applyAlignment="1" applyProtection="1">
      <alignment horizontal="right"/>
      <protection/>
    </xf>
    <xf numFmtId="165" fontId="3" fillId="0" borderId="0" xfId="17" applyFont="1" applyFill="1" applyBorder="1" applyAlignment="1" applyProtection="1">
      <alignment horizontal="right"/>
      <protection/>
    </xf>
    <xf numFmtId="164" fontId="4" fillId="4" borderId="2" xfId="0" applyFont="1" applyFill="1" applyBorder="1" applyAlignment="1">
      <alignment horizontal="center" vertical="center" wrapText="1"/>
    </xf>
    <xf numFmtId="165" fontId="3" fillId="0" borderId="2" xfId="17" applyFont="1" applyFill="1" applyBorder="1" applyAlignment="1" applyProtection="1">
      <alignment horizontal="center" vertical="center" wrapText="1"/>
      <protection/>
    </xf>
    <xf numFmtId="164" fontId="3" fillId="0" borderId="2" xfId="0" applyFont="1" applyFill="1" applyBorder="1" applyAlignment="1">
      <alignment vertical="center" wrapText="1"/>
    </xf>
    <xf numFmtId="165" fontId="3" fillId="0" borderId="2" xfId="17" applyFont="1" applyFill="1" applyBorder="1" applyAlignment="1" applyProtection="1">
      <alignment vertical="center" wrapText="1"/>
      <protection/>
    </xf>
    <xf numFmtId="165" fontId="3" fillId="0" borderId="2" xfId="17" applyFont="1" applyFill="1" applyBorder="1" applyAlignment="1" applyProtection="1">
      <alignment horizontal="right" vertical="center" wrapText="1"/>
      <protection/>
    </xf>
    <xf numFmtId="164" fontId="3" fillId="0" borderId="2" xfId="0" applyFont="1" applyBorder="1" applyAlignment="1">
      <alignment horizontal="center" wrapText="1"/>
    </xf>
    <xf numFmtId="164" fontId="12" fillId="2" borderId="2" xfId="0" applyFont="1" applyFill="1" applyBorder="1" applyAlignment="1">
      <alignment vertical="top" wrapText="1"/>
    </xf>
    <xf numFmtId="165" fontId="12" fillId="2" borderId="2" xfId="17" applyFont="1" applyFill="1" applyBorder="1" applyAlignment="1" applyProtection="1">
      <alignment horizontal="right" vertical="top" wrapText="1"/>
      <protection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/>
    </xf>
    <xf numFmtId="164" fontId="0" fillId="0" borderId="13" xfId="0" applyFont="1" applyFill="1" applyBorder="1" applyAlignment="1">
      <alignment horizontal="center" vertical="center" wrapText="1"/>
    </xf>
    <xf numFmtId="164" fontId="0" fillId="0" borderId="13" xfId="0" applyFont="1" applyBorder="1" applyAlignment="1">
      <alignment vertical="top" wrapText="1"/>
    </xf>
    <xf numFmtId="164" fontId="0" fillId="0" borderId="2" xfId="0" applyFont="1" applyBorder="1" applyAlignment="1">
      <alignment horizontal="center" vertical="top" wrapText="1"/>
    </xf>
    <xf numFmtId="165" fontId="0" fillId="0" borderId="2" xfId="17" applyFont="1" applyFill="1" applyBorder="1" applyAlignment="1" applyProtection="1">
      <alignment vertical="top" wrapText="1"/>
      <protection/>
    </xf>
    <xf numFmtId="164" fontId="3" fillId="0" borderId="2" xfId="0" applyFont="1" applyBorder="1" applyAlignment="1">
      <alignment horizontal="center" vertical="top" wrapText="1"/>
    </xf>
    <xf numFmtId="164" fontId="3" fillId="0" borderId="0" xfId="0" applyFont="1" applyFill="1" applyAlignment="1">
      <alignment/>
    </xf>
    <xf numFmtId="165" fontId="3" fillId="0" borderId="2" xfId="17" applyFont="1" applyFill="1" applyBorder="1" applyAlignment="1" applyProtection="1">
      <alignment horizontal="right" vertical="top" wrapText="1"/>
      <protection/>
    </xf>
    <xf numFmtId="164" fontId="3" fillId="0" borderId="2" xfId="0" applyFont="1" applyBorder="1" applyAlignment="1">
      <alignment wrapText="1"/>
    </xf>
    <xf numFmtId="164" fontId="0" fillId="0" borderId="2" xfId="0" applyFont="1" applyBorder="1" applyAlignment="1">
      <alignment horizontal="center" wrapText="1"/>
    </xf>
    <xf numFmtId="165" fontId="3" fillId="0" borderId="2" xfId="17" applyFont="1" applyFill="1" applyBorder="1" applyAlignment="1" applyProtection="1">
      <alignment horizontal="right" wrapText="1"/>
      <protection/>
    </xf>
    <xf numFmtId="165" fontId="0" fillId="0" borderId="8" xfId="17" applyFont="1" applyFill="1" applyBorder="1" applyAlignment="1" applyProtection="1">
      <alignment horizontal="right" vertical="center" wrapText="1"/>
      <protection/>
    </xf>
    <xf numFmtId="165" fontId="0" fillId="0" borderId="2" xfId="17" applyFont="1" applyFill="1" applyBorder="1" applyAlignment="1" applyProtection="1">
      <alignment horizontal="right" vertical="center" wrapText="1"/>
      <protection/>
    </xf>
    <xf numFmtId="164" fontId="0" fillId="0" borderId="2" xfId="0" applyFont="1" applyBorder="1" applyAlignment="1">
      <alignment horizontal="left" wrapText="1"/>
    </xf>
    <xf numFmtId="165" fontId="0" fillId="0" borderId="2" xfId="17" applyFont="1" applyFill="1" applyBorder="1" applyAlignment="1" applyProtection="1">
      <alignment horizontal="center" wrapText="1"/>
      <protection/>
    </xf>
    <xf numFmtId="164" fontId="0" fillId="0" borderId="16" xfId="0" applyFont="1" applyBorder="1" applyAlignment="1">
      <alignment horizontal="left" vertical="top" wrapText="1"/>
    </xf>
    <xf numFmtId="164" fontId="0" fillId="0" borderId="16" xfId="0" applyFont="1" applyBorder="1" applyAlignment="1">
      <alignment horizontal="center" vertical="top" wrapText="1"/>
    </xf>
    <xf numFmtId="165" fontId="0" fillId="0" borderId="16" xfId="17" applyFont="1" applyFill="1" applyBorder="1" applyAlignment="1" applyProtection="1">
      <alignment horizontal="center" vertical="top" wrapText="1"/>
      <protection/>
    </xf>
    <xf numFmtId="164" fontId="0" fillId="0" borderId="2" xfId="0" applyFont="1" applyBorder="1" applyAlignment="1">
      <alignment horizontal="left" vertical="top" wrapText="1"/>
    </xf>
    <xf numFmtId="164" fontId="0" fillId="0" borderId="2" xfId="0" applyFont="1" applyBorder="1" applyAlignment="1">
      <alignment horizontal="left"/>
    </xf>
    <xf numFmtId="165" fontId="0" fillId="0" borderId="2" xfId="17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vertical="center" wrapText="1"/>
    </xf>
    <xf numFmtId="165" fontId="3" fillId="0" borderId="0" xfId="17" applyFont="1" applyFill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3" fillId="0" borderId="1" xfId="17" applyFont="1" applyFill="1" applyBorder="1" applyAlignment="1" applyProtection="1">
      <alignment vertical="center" wrapText="1"/>
      <protection/>
    </xf>
    <xf numFmtId="164" fontId="12" fillId="2" borderId="8" xfId="0" applyFont="1" applyFill="1" applyBorder="1" applyAlignment="1">
      <alignment vertical="top" wrapText="1"/>
    </xf>
    <xf numFmtId="164" fontId="0" fillId="0" borderId="2" xfId="0" applyFont="1" applyBorder="1" applyAlignment="1">
      <alignment vertical="top" wrapText="1"/>
    </xf>
    <xf numFmtId="164" fontId="0" fillId="0" borderId="15" xfId="0" applyFont="1" applyFill="1" applyBorder="1" applyAlignment="1">
      <alignment horizontal="center" vertical="center" wrapText="1"/>
    </xf>
    <xf numFmtId="165" fontId="0" fillId="0" borderId="15" xfId="17" applyFont="1" applyFill="1" applyBorder="1" applyAlignment="1" applyProtection="1">
      <alignment horizontal="right" vertical="center" wrapText="1"/>
      <protection/>
    </xf>
    <xf numFmtId="165" fontId="0" fillId="2" borderId="2" xfId="17" applyFont="1" applyFill="1" applyBorder="1" applyAlignment="1" applyProtection="1">
      <alignment horizontal="center" vertical="center" wrapText="1"/>
      <protection/>
    </xf>
    <xf numFmtId="164" fontId="3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center" vertical="center"/>
    </xf>
    <xf numFmtId="165" fontId="3" fillId="0" borderId="0" xfId="17" applyFont="1" applyFill="1" applyBorder="1" applyAlignment="1" applyProtection="1">
      <alignment horizontal="right" vertical="center" wrapText="1"/>
      <protection/>
    </xf>
    <xf numFmtId="164" fontId="0" fillId="2" borderId="2" xfId="0" applyFont="1" applyFill="1" applyBorder="1" applyAlignment="1">
      <alignment vertical="top" wrapText="1"/>
    </xf>
    <xf numFmtId="164" fontId="0" fillId="2" borderId="2" xfId="0" applyFont="1" applyFill="1" applyBorder="1" applyAlignment="1">
      <alignment horizontal="center" vertical="top" wrapText="1"/>
    </xf>
    <xf numFmtId="165" fontId="0" fillId="2" borderId="2" xfId="17" applyFont="1" applyFill="1" applyBorder="1" applyAlignment="1" applyProtection="1">
      <alignment horizontal="right" vertical="top" wrapText="1"/>
      <protection/>
    </xf>
    <xf numFmtId="165" fontId="0" fillId="0" borderId="0" xfId="0" applyNumberFormat="1" applyFont="1" applyFill="1" applyAlignment="1">
      <alignment/>
    </xf>
    <xf numFmtId="164" fontId="0" fillId="0" borderId="0" xfId="0" applyFont="1" applyAlignment="1">
      <alignment horizontal="center" wrapText="1"/>
    </xf>
    <xf numFmtId="165" fontId="0" fillId="0" borderId="0" xfId="17" applyFont="1" applyFill="1" applyBorder="1" applyAlignment="1" applyProtection="1">
      <alignment horizontal="right" wrapText="1"/>
      <protection/>
    </xf>
    <xf numFmtId="164" fontId="3" fillId="4" borderId="2" xfId="0" applyFont="1" applyFill="1" applyBorder="1" applyAlignment="1">
      <alignment horizontal="center" wrapText="1"/>
    </xf>
    <xf numFmtId="165" fontId="3" fillId="4" borderId="2" xfId="17" applyFont="1" applyFill="1" applyBorder="1" applyAlignment="1" applyProtection="1">
      <alignment horizontal="right" wrapText="1"/>
      <protection/>
    </xf>
    <xf numFmtId="164" fontId="0" fillId="0" borderId="0" xfId="0" applyAlignment="1">
      <alignment horizontal="center"/>
    </xf>
    <xf numFmtId="167" fontId="0" fillId="0" borderId="0" xfId="0" applyNumberFormat="1" applyAlignment="1">
      <alignment/>
    </xf>
    <xf numFmtId="164" fontId="15" fillId="0" borderId="0" xfId="0" applyFont="1" applyAlignment="1">
      <alignment/>
    </xf>
    <xf numFmtId="167" fontId="15" fillId="0" borderId="0" xfId="0" applyNumberFormat="1" applyFont="1" applyAlignment="1">
      <alignment horizontal="right"/>
    </xf>
    <xf numFmtId="164" fontId="16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wrapText="1"/>
    </xf>
    <xf numFmtId="165" fontId="3" fillId="0" borderId="2" xfId="17" applyFont="1" applyFill="1" applyBorder="1" applyAlignment="1" applyProtection="1">
      <alignment horizontal="center" wrapText="1"/>
      <protection/>
    </xf>
    <xf numFmtId="164" fontId="0" fillId="0" borderId="2" xfId="0" applyBorder="1" applyAlignment="1">
      <alignment horizontal="center"/>
    </xf>
    <xf numFmtId="167" fontId="0" fillId="0" borderId="2" xfId="0" applyNumberFormat="1" applyFont="1" applyFill="1" applyBorder="1" applyAlignment="1">
      <alignment horizontal="right" vertical="center" wrapText="1"/>
    </xf>
    <xf numFmtId="164" fontId="0" fillId="0" borderId="2" xfId="0" applyFill="1" applyBorder="1" applyAlignment="1">
      <alignment horizontal="center"/>
    </xf>
    <xf numFmtId="167" fontId="0" fillId="0" borderId="0" xfId="0" applyNumberFormat="1" applyFont="1" applyFill="1" applyAlignment="1">
      <alignment horizontal="right" vertical="center"/>
    </xf>
    <xf numFmtId="166" fontId="0" fillId="0" borderId="2" xfId="0" applyNumberFormat="1" applyFont="1" applyFill="1" applyBorder="1" applyAlignment="1">
      <alignment vertical="center" wrapText="1"/>
    </xf>
    <xf numFmtId="167" fontId="0" fillId="0" borderId="2" xfId="0" applyNumberFormat="1" applyFill="1" applyBorder="1" applyAlignment="1">
      <alignment vertical="center"/>
    </xf>
    <xf numFmtId="167" fontId="0" fillId="0" borderId="16" xfId="0" applyNumberFormat="1" applyFill="1" applyBorder="1" applyAlignment="1">
      <alignment vertical="center"/>
    </xf>
    <xf numFmtId="167" fontId="0" fillId="0" borderId="2" xfId="0" applyNumberFormat="1" applyFill="1" applyBorder="1" applyAlignment="1">
      <alignment horizontal="right" vertical="center"/>
    </xf>
    <xf numFmtId="167" fontId="0" fillId="0" borderId="16" xfId="0" applyNumberForma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 wrapText="1"/>
    </xf>
    <xf numFmtId="168" fontId="0" fillId="0" borderId="2" xfId="0" applyNumberFormat="1" applyFont="1" applyFill="1" applyBorder="1" applyAlignment="1">
      <alignment vertical="center"/>
    </xf>
    <xf numFmtId="164" fontId="3" fillId="0" borderId="2" xfId="0" applyFont="1" applyFill="1" applyBorder="1" applyAlignment="1">
      <alignment horizontal="right"/>
    </xf>
    <xf numFmtId="167" fontId="3" fillId="0" borderId="2" xfId="0" applyNumberFormat="1" applyFont="1" applyFill="1" applyBorder="1" applyAlignment="1">
      <alignment vertical="center"/>
    </xf>
    <xf numFmtId="164" fontId="17" fillId="0" borderId="0" xfId="0" applyFont="1" applyAlignment="1">
      <alignment horizontal="left"/>
    </xf>
    <xf numFmtId="164" fontId="3" fillId="0" borderId="0" xfId="0" applyFont="1" applyAlignment="1">
      <alignment horizontal="left" vertical="center"/>
    </xf>
    <xf numFmtId="164" fontId="3" fillId="0" borderId="2" xfId="0" applyFont="1" applyBorder="1" applyAlignment="1">
      <alignment vertical="center" wrapText="1"/>
    </xf>
    <xf numFmtId="164" fontId="0" fillId="0" borderId="2" xfId="0" applyFont="1" applyBorder="1" applyAlignment="1">
      <alignment vertical="center" wrapText="1"/>
    </xf>
    <xf numFmtId="164" fontId="3" fillId="0" borderId="0" xfId="0" applyFont="1" applyAlignment="1">
      <alignment horizontal="center" vertical="center"/>
    </xf>
    <xf numFmtId="164" fontId="17" fillId="0" borderId="0" xfId="0" applyFont="1" applyAlignment="1">
      <alignment horizontal="left" vertical="center"/>
    </xf>
    <xf numFmtId="164" fontId="0" fillId="0" borderId="0" xfId="0" applyFont="1" applyAlignment="1">
      <alignment horizontal="left" vertical="center"/>
    </xf>
    <xf numFmtId="164" fontId="18" fillId="0" borderId="0" xfId="0" applyFont="1" applyAlignment="1">
      <alignment horizontal="left" vertical="center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70" fontId="0" fillId="0" borderId="0" xfId="0" applyNumberFormat="1" applyFont="1" applyFill="1" applyAlignment="1">
      <alignment horizontal="center" vertical="center" wrapText="1"/>
    </xf>
    <xf numFmtId="164" fontId="0" fillId="0" borderId="0" xfId="0" applyFont="1" applyFill="1" applyAlignment="1">
      <alignment horizontal="center" vertical="center"/>
    </xf>
    <xf numFmtId="165" fontId="0" fillId="0" borderId="0" xfId="17" applyFont="1" applyFill="1" applyBorder="1" applyAlignment="1" applyProtection="1">
      <alignment vertical="center"/>
      <protection/>
    </xf>
    <xf numFmtId="164" fontId="19" fillId="0" borderId="0" xfId="0" applyFont="1" applyFill="1" applyAlignment="1">
      <alignment horizontal="left" vertical="center"/>
    </xf>
    <xf numFmtId="164" fontId="20" fillId="0" borderId="0" xfId="0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horizontal="center" vertical="center"/>
    </xf>
    <xf numFmtId="164" fontId="21" fillId="0" borderId="3" xfId="0" applyFont="1" applyFill="1" applyBorder="1" applyAlignment="1">
      <alignment horizontal="center" vertical="center" wrapText="1"/>
    </xf>
    <xf numFmtId="164" fontId="3" fillId="0" borderId="21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3" fillId="0" borderId="22" xfId="0" applyFont="1" applyFill="1" applyBorder="1" applyAlignment="1">
      <alignment horizontal="center" vertical="center" wrapText="1"/>
    </xf>
    <xf numFmtId="164" fontId="0" fillId="3" borderId="8" xfId="0" applyFont="1" applyFill="1" applyBorder="1" applyAlignment="1">
      <alignment vertical="center"/>
    </xf>
    <xf numFmtId="165" fontId="0" fillId="3" borderId="8" xfId="17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>
      <alignment horizontal="center" vertical="center"/>
    </xf>
    <xf numFmtId="164" fontId="0" fillId="3" borderId="11" xfId="0" applyFont="1" applyFill="1" applyBorder="1" applyAlignment="1">
      <alignment horizontal="center" vertical="center"/>
    </xf>
    <xf numFmtId="164" fontId="0" fillId="3" borderId="2" xfId="0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center" vertical="center" wrapText="1"/>
    </xf>
    <xf numFmtId="165" fontId="3" fillId="0" borderId="2" xfId="17" applyFont="1" applyFill="1" applyBorder="1" applyAlignment="1" applyProtection="1">
      <alignment horizontal="right" vertical="center"/>
      <protection/>
    </xf>
    <xf numFmtId="164" fontId="0" fillId="0" borderId="13" xfId="0" applyFill="1" applyBorder="1" applyAlignment="1">
      <alignment horizontal="center" vertical="center"/>
    </xf>
    <xf numFmtId="164" fontId="0" fillId="0" borderId="2" xfId="0" applyFill="1" applyBorder="1" applyAlignment="1">
      <alignment vertical="center"/>
    </xf>
    <xf numFmtId="164" fontId="22" fillId="2" borderId="2" xfId="0" applyFont="1" applyFill="1" applyBorder="1" applyAlignment="1">
      <alignment horizontal="center" vertical="center" wrapText="1"/>
    </xf>
    <xf numFmtId="164" fontId="22" fillId="0" borderId="2" xfId="0" applyFont="1" applyFill="1" applyBorder="1" applyAlignment="1">
      <alignment horizontal="center" vertical="center" wrapText="1"/>
    </xf>
    <xf numFmtId="171" fontId="0" fillId="0" borderId="2" xfId="0" applyNumberFormat="1" applyFont="1" applyFill="1" applyBorder="1" applyAlignment="1">
      <alignment horizontal="center" vertical="center" wrapText="1"/>
    </xf>
    <xf numFmtId="171" fontId="3" fillId="0" borderId="2" xfId="0" applyNumberFormat="1" applyFont="1" applyFill="1" applyBorder="1" applyAlignment="1">
      <alignment horizontal="center" vertical="center" wrapText="1"/>
    </xf>
    <xf numFmtId="164" fontId="0" fillId="2" borderId="13" xfId="0" applyFont="1" applyFill="1" applyBorder="1" applyAlignment="1">
      <alignment horizontal="center" vertical="center"/>
    </xf>
    <xf numFmtId="165" fontId="0" fillId="3" borderId="2" xfId="17" applyFont="1" applyFill="1" applyBorder="1" applyAlignment="1" applyProtection="1">
      <alignment horizontal="right" vertical="center"/>
      <protection/>
    </xf>
    <xf numFmtId="164" fontId="0" fillId="3" borderId="2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5" fontId="0" fillId="2" borderId="2" xfId="17" applyFont="1" applyFill="1" applyBorder="1" applyAlignment="1" applyProtection="1">
      <alignment horizontal="right" vertical="center" wrapText="1"/>
      <protection/>
    </xf>
    <xf numFmtId="164" fontId="3" fillId="2" borderId="2" xfId="0" applyFont="1" applyFill="1" applyBorder="1" applyAlignment="1">
      <alignment horizontal="center" vertical="center" wrapText="1"/>
    </xf>
    <xf numFmtId="165" fontId="3" fillId="2" borderId="2" xfId="17" applyFont="1" applyFill="1" applyBorder="1" applyAlignment="1" applyProtection="1">
      <alignment horizontal="right" vertical="center" wrapText="1"/>
      <protection/>
    </xf>
    <xf numFmtId="164" fontId="0" fillId="2" borderId="2" xfId="0" applyFill="1" applyBorder="1" applyAlignment="1">
      <alignment vertical="center"/>
    </xf>
    <xf numFmtId="164" fontId="0" fillId="2" borderId="0" xfId="0" applyFill="1" applyAlignment="1">
      <alignment vertical="center"/>
    </xf>
    <xf numFmtId="164" fontId="0" fillId="2" borderId="2" xfId="0" applyNumberFormat="1" applyFont="1" applyFill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right"/>
    </xf>
    <xf numFmtId="164" fontId="24" fillId="0" borderId="0" xfId="0" applyFont="1" applyBorder="1" applyAlignment="1">
      <alignment horizontal="center" wrapText="1"/>
    </xf>
    <xf numFmtId="164" fontId="21" fillId="0" borderId="0" xfId="0" applyFont="1" applyAlignment="1">
      <alignment horizontal="center"/>
    </xf>
    <xf numFmtId="164" fontId="24" fillId="0" borderId="0" xfId="0" applyFont="1" applyAlignment="1">
      <alignment horizontal="center" wrapText="1"/>
    </xf>
    <xf numFmtId="164" fontId="3" fillId="3" borderId="2" xfId="0" applyFont="1" applyFill="1" applyBorder="1" applyAlignment="1">
      <alignment horizontal="center" vertical="center"/>
    </xf>
    <xf numFmtId="164" fontId="25" fillId="0" borderId="0" xfId="0" applyFont="1" applyAlignment="1">
      <alignment horizontal="center"/>
    </xf>
    <xf numFmtId="167" fontId="25" fillId="0" borderId="0" xfId="0" applyNumberFormat="1" applyFont="1" applyAlignment="1">
      <alignment/>
    </xf>
    <xf numFmtId="164" fontId="25" fillId="0" borderId="0" xfId="0" applyFont="1" applyAlignment="1">
      <alignment wrapText="1"/>
    </xf>
    <xf numFmtId="164" fontId="25" fillId="0" borderId="0" xfId="0" applyFont="1" applyAlignment="1">
      <alignment/>
    </xf>
    <xf numFmtId="164" fontId="26" fillId="0" borderId="0" xfId="0" applyFont="1" applyAlignment="1">
      <alignment horizontal="center"/>
    </xf>
    <xf numFmtId="164" fontId="26" fillId="0" borderId="2" xfId="0" applyFont="1" applyFill="1" applyBorder="1" applyAlignment="1">
      <alignment horizontal="center" vertical="center"/>
    </xf>
    <xf numFmtId="164" fontId="26" fillId="0" borderId="2" xfId="0" applyFont="1" applyFill="1" applyBorder="1" applyAlignment="1">
      <alignment horizontal="center" vertical="center" wrapText="1"/>
    </xf>
    <xf numFmtId="167" fontId="26" fillId="0" borderId="2" xfId="0" applyNumberFormat="1" applyFont="1" applyFill="1" applyBorder="1" applyAlignment="1">
      <alignment horizontal="center" vertical="center" wrapText="1"/>
    </xf>
    <xf numFmtId="164" fontId="26" fillId="3" borderId="2" xfId="0" applyFont="1" applyFill="1" applyBorder="1" applyAlignment="1">
      <alignment horizontal="center" vertical="center" wrapText="1"/>
    </xf>
    <xf numFmtId="164" fontId="25" fillId="0" borderId="2" xfId="0" applyFont="1" applyBorder="1" applyAlignment="1">
      <alignment horizontal="center"/>
    </xf>
    <xf numFmtId="167" fontId="25" fillId="0" borderId="2" xfId="0" applyNumberFormat="1" applyFont="1" applyBorder="1" applyAlignment="1">
      <alignment/>
    </xf>
    <xf numFmtId="164" fontId="25" fillId="0" borderId="2" xfId="0" applyFont="1" applyBorder="1" applyAlignment="1">
      <alignment wrapText="1"/>
    </xf>
    <xf numFmtId="164" fontId="26" fillId="3" borderId="2" xfId="0" applyFont="1" applyFill="1" applyBorder="1" applyAlignment="1">
      <alignment horizontal="center" vertical="center"/>
    </xf>
    <xf numFmtId="164" fontId="26" fillId="3" borderId="2" xfId="0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łącze 2" xfId="20"/>
    <cellStyle name="Normalny 2" xfId="21"/>
    <cellStyle name="Normalny 3" xfId="22"/>
    <cellStyle name="Walutowy 2" xfId="23"/>
    <cellStyle name="Walutowy 2 2" xfId="24"/>
    <cellStyle name="Walutowy 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36" zoomScaleNormal="36" zoomScaleSheetLayoutView="100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37.7109375" style="1" customWidth="1"/>
    <col min="3" max="3" width="30.8515625" style="1" customWidth="1"/>
    <col min="4" max="4" width="14.57421875" style="1" customWidth="1"/>
    <col min="5" max="5" width="15.57421875" style="2" customWidth="1"/>
    <col min="6" max="6" width="10.421875" style="2" customWidth="1"/>
    <col min="7" max="7" width="24.140625" style="2" customWidth="1"/>
    <col min="8" max="8" width="13.421875" style="1" customWidth="1"/>
    <col min="9" max="9" width="17.140625" style="2" customWidth="1"/>
    <col min="10" max="10" width="24.7109375" style="1" customWidth="1"/>
    <col min="11" max="12" width="19.8515625" style="1" customWidth="1"/>
    <col min="13" max="13" width="17.00390625" style="1" customWidth="1"/>
    <col min="14" max="14" width="29.140625" style="1" customWidth="1"/>
    <col min="15" max="15" width="35.00390625" style="1" customWidth="1"/>
    <col min="16" max="16384" width="9.140625" style="1" customWidth="1"/>
  </cols>
  <sheetData>
    <row r="1" spans="1:8" ht="14.25">
      <c r="A1" s="3" t="s">
        <v>0</v>
      </c>
      <c r="H1" s="4"/>
    </row>
    <row r="2" spans="1:8" ht="14.25">
      <c r="A2" s="3"/>
      <c r="H2" s="4"/>
    </row>
    <row r="3" spans="1:8" ht="14.25">
      <c r="A3" s="5" t="s">
        <v>1</v>
      </c>
      <c r="B3" s="5"/>
      <c r="C3" s="5"/>
      <c r="D3" s="5"/>
      <c r="E3" s="5"/>
      <c r="F3" s="5"/>
      <c r="G3" s="5"/>
      <c r="H3" s="5"/>
    </row>
    <row r="4" spans="1:15" ht="51.7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ht="81">
      <c r="A5" s="8">
        <v>1</v>
      </c>
      <c r="B5" s="9" t="s">
        <v>17</v>
      </c>
      <c r="C5" s="9" t="s">
        <v>18</v>
      </c>
      <c r="D5" s="10" t="s">
        <v>19</v>
      </c>
      <c r="E5" s="11" t="s">
        <v>20</v>
      </c>
      <c r="F5" s="12" t="s">
        <v>21</v>
      </c>
      <c r="G5" s="13" t="s">
        <v>22</v>
      </c>
      <c r="H5" s="10">
        <v>47</v>
      </c>
      <c r="I5" s="14"/>
      <c r="J5" s="15" t="s">
        <v>23</v>
      </c>
      <c r="K5" s="16" t="s">
        <v>24</v>
      </c>
      <c r="L5" s="16"/>
      <c r="M5" s="16"/>
      <c r="N5" s="15" t="s">
        <v>25</v>
      </c>
      <c r="O5" s="15" t="s">
        <v>26</v>
      </c>
    </row>
    <row r="6" spans="1:15" s="21" customFormat="1" ht="94.5">
      <c r="A6" s="10">
        <v>2</v>
      </c>
      <c r="B6" s="9" t="s">
        <v>27</v>
      </c>
      <c r="C6" s="9" t="s">
        <v>28</v>
      </c>
      <c r="D6" s="10" t="s">
        <v>29</v>
      </c>
      <c r="E6" s="11" t="s">
        <v>30</v>
      </c>
      <c r="F6" s="11" t="s">
        <v>31</v>
      </c>
      <c r="G6" s="17" t="s">
        <v>32</v>
      </c>
      <c r="H6" s="10">
        <v>36</v>
      </c>
      <c r="I6" s="10"/>
      <c r="J6" s="18"/>
      <c r="K6" s="18" t="s">
        <v>33</v>
      </c>
      <c r="L6" s="18"/>
      <c r="M6" s="18" t="s">
        <v>34</v>
      </c>
      <c r="N6" s="19">
        <v>17524367</v>
      </c>
      <c r="O6" s="20" t="s">
        <v>35</v>
      </c>
    </row>
    <row r="7" spans="1:15" s="21" customFormat="1" ht="120">
      <c r="A7" s="8">
        <v>3</v>
      </c>
      <c r="B7" s="9" t="s">
        <v>36</v>
      </c>
      <c r="C7" s="9" t="s">
        <v>37</v>
      </c>
      <c r="D7" s="9" t="s">
        <v>38</v>
      </c>
      <c r="E7" s="10">
        <v>301626241</v>
      </c>
      <c r="F7" s="9" t="s">
        <v>39</v>
      </c>
      <c r="G7" s="9" t="s">
        <v>40</v>
      </c>
      <c r="H7" s="10">
        <v>9</v>
      </c>
      <c r="I7" s="10"/>
      <c r="J7" s="20" t="s">
        <v>41</v>
      </c>
      <c r="K7" s="20" t="s">
        <v>42</v>
      </c>
      <c r="L7" s="20" t="s">
        <v>43</v>
      </c>
      <c r="N7" s="19">
        <v>1219000</v>
      </c>
      <c r="O7" s="22" t="s">
        <v>44</v>
      </c>
    </row>
    <row r="8" spans="1:15" s="21" customFormat="1" ht="29.25">
      <c r="A8" s="10">
        <v>4</v>
      </c>
      <c r="B8" s="9" t="s">
        <v>45</v>
      </c>
      <c r="C8" s="9" t="s">
        <v>46</v>
      </c>
      <c r="D8" s="10" t="s">
        <v>47</v>
      </c>
      <c r="E8" s="23" t="s">
        <v>48</v>
      </c>
      <c r="F8" s="23"/>
      <c r="G8" s="24" t="s">
        <v>49</v>
      </c>
      <c r="H8" s="10">
        <v>22</v>
      </c>
      <c r="I8" s="10"/>
      <c r="J8" s="18"/>
      <c r="K8" s="18"/>
      <c r="L8" s="18" t="s">
        <v>34</v>
      </c>
      <c r="M8" s="18" t="s">
        <v>34</v>
      </c>
      <c r="N8" s="19">
        <v>2300000</v>
      </c>
      <c r="O8" s="18"/>
    </row>
    <row r="9" spans="1:15" s="21" customFormat="1" ht="29.25">
      <c r="A9" s="8">
        <v>5</v>
      </c>
      <c r="B9" s="9" t="s">
        <v>50</v>
      </c>
      <c r="C9" s="9" t="s">
        <v>51</v>
      </c>
      <c r="D9" s="10" t="s">
        <v>52</v>
      </c>
      <c r="E9" s="23" t="s">
        <v>53</v>
      </c>
      <c r="F9" s="24"/>
      <c r="G9" s="24" t="s">
        <v>54</v>
      </c>
      <c r="H9" s="10">
        <v>21</v>
      </c>
      <c r="I9" s="10"/>
      <c r="J9" s="18"/>
      <c r="K9" s="18"/>
      <c r="L9" s="18"/>
      <c r="M9" s="18" t="s">
        <v>34</v>
      </c>
      <c r="N9" s="18"/>
      <c r="O9" s="18"/>
    </row>
    <row r="10" spans="1:15" s="21" customFormat="1" ht="42.75">
      <c r="A10" s="10">
        <v>6</v>
      </c>
      <c r="B10" s="9" t="s">
        <v>55</v>
      </c>
      <c r="C10" s="9" t="s">
        <v>56</v>
      </c>
      <c r="D10" s="10" t="s">
        <v>57</v>
      </c>
      <c r="E10" s="23" t="s">
        <v>58</v>
      </c>
      <c r="F10" s="23" t="s">
        <v>59</v>
      </c>
      <c r="G10" s="24" t="s">
        <v>60</v>
      </c>
      <c r="H10" s="10">
        <v>25</v>
      </c>
      <c r="I10" s="10">
        <v>170</v>
      </c>
      <c r="J10" s="18"/>
      <c r="K10" s="18"/>
      <c r="L10" s="18"/>
      <c r="M10" s="18" t="s">
        <v>34</v>
      </c>
      <c r="N10" s="19">
        <v>1554926</v>
      </c>
      <c r="O10" s="18"/>
    </row>
    <row r="11" spans="1:15" s="29" customFormat="1" ht="42.75">
      <c r="A11" s="8">
        <v>7</v>
      </c>
      <c r="B11" s="9" t="s">
        <v>61</v>
      </c>
      <c r="C11" s="9" t="s">
        <v>62</v>
      </c>
      <c r="D11" s="10" t="s">
        <v>63</v>
      </c>
      <c r="E11" s="23" t="s">
        <v>64</v>
      </c>
      <c r="F11" s="23" t="s">
        <v>59</v>
      </c>
      <c r="G11" s="24" t="s">
        <v>60</v>
      </c>
      <c r="H11" s="10">
        <v>44</v>
      </c>
      <c r="I11" s="10">
        <v>306</v>
      </c>
      <c r="J11" s="25"/>
      <c r="K11" s="25"/>
      <c r="L11" s="25"/>
      <c r="M11" s="26" t="s">
        <v>65</v>
      </c>
      <c r="N11" s="27">
        <v>2826781</v>
      </c>
      <c r="O11" s="28" t="s">
        <v>66</v>
      </c>
    </row>
    <row r="12" spans="1:15" ht="42.75">
      <c r="A12" s="10">
        <v>8</v>
      </c>
      <c r="B12" s="9" t="s">
        <v>67</v>
      </c>
      <c r="C12" s="9" t="s">
        <v>68</v>
      </c>
      <c r="D12" s="8" t="s">
        <v>69</v>
      </c>
      <c r="E12" s="8" t="s">
        <v>70</v>
      </c>
      <c r="F12" s="10" t="s">
        <v>71</v>
      </c>
      <c r="G12" s="24" t="s">
        <v>60</v>
      </c>
      <c r="H12" s="8">
        <v>20</v>
      </c>
      <c r="I12" s="30">
        <v>146</v>
      </c>
      <c r="J12" s="16" t="s">
        <v>72</v>
      </c>
      <c r="K12" s="16"/>
      <c r="L12" s="16"/>
      <c r="M12" s="16" t="s">
        <v>34</v>
      </c>
      <c r="N12" s="27">
        <v>1405545</v>
      </c>
      <c r="O12" s="16"/>
    </row>
    <row r="13" spans="1:15" s="29" customFormat="1" ht="42.75">
      <c r="A13" s="8">
        <v>9</v>
      </c>
      <c r="B13" s="9" t="s">
        <v>73</v>
      </c>
      <c r="C13" s="9" t="s">
        <v>74</v>
      </c>
      <c r="D13" s="10" t="s">
        <v>75</v>
      </c>
      <c r="E13" s="11" t="s">
        <v>76</v>
      </c>
      <c r="F13" s="10" t="s">
        <v>71</v>
      </c>
      <c r="G13" s="24" t="s">
        <v>60</v>
      </c>
      <c r="H13" s="10">
        <v>10</v>
      </c>
      <c r="I13" s="10">
        <v>59</v>
      </c>
      <c r="J13" s="25" t="s">
        <v>77</v>
      </c>
      <c r="K13" s="25"/>
      <c r="L13" s="25"/>
      <c r="M13" s="25"/>
      <c r="N13" s="25"/>
      <c r="O13" s="28" t="s">
        <v>78</v>
      </c>
    </row>
    <row r="14" spans="1:15" s="29" customFormat="1" ht="42.75">
      <c r="A14" s="10">
        <v>10</v>
      </c>
      <c r="B14" s="9" t="s">
        <v>79</v>
      </c>
      <c r="C14" s="9" t="s">
        <v>80</v>
      </c>
      <c r="D14" s="10" t="s">
        <v>81</v>
      </c>
      <c r="E14" s="11" t="s">
        <v>82</v>
      </c>
      <c r="F14" s="10" t="s">
        <v>71</v>
      </c>
      <c r="G14" s="24" t="s">
        <v>60</v>
      </c>
      <c r="H14" s="10">
        <v>19</v>
      </c>
      <c r="I14" s="10">
        <v>152</v>
      </c>
      <c r="J14" s="25"/>
      <c r="K14" s="28" t="s">
        <v>83</v>
      </c>
      <c r="L14" s="25"/>
      <c r="M14" s="31"/>
      <c r="N14" s="27">
        <v>1385601</v>
      </c>
      <c r="O14" s="28" t="s">
        <v>84</v>
      </c>
    </row>
    <row r="15" spans="1:15" s="29" customFormat="1" ht="42.75">
      <c r="A15" s="8">
        <v>11</v>
      </c>
      <c r="B15" s="9" t="s">
        <v>85</v>
      </c>
      <c r="C15" s="9" t="s">
        <v>86</v>
      </c>
      <c r="D15" s="10" t="s">
        <v>87</v>
      </c>
      <c r="E15" s="11" t="s">
        <v>88</v>
      </c>
      <c r="F15" s="10" t="s">
        <v>71</v>
      </c>
      <c r="G15" s="24" t="s">
        <v>60</v>
      </c>
      <c r="H15" s="10">
        <v>42</v>
      </c>
      <c r="I15" s="10">
        <v>326</v>
      </c>
      <c r="J15" s="25" t="s">
        <v>89</v>
      </c>
      <c r="K15" s="25"/>
      <c r="L15" s="25"/>
      <c r="M15" s="25" t="s">
        <v>34</v>
      </c>
      <c r="N15" s="27">
        <v>3135394</v>
      </c>
      <c r="O15" s="28" t="s">
        <v>90</v>
      </c>
    </row>
    <row r="16" spans="1:15" s="29" customFormat="1" ht="42.75">
      <c r="A16" s="10">
        <v>12</v>
      </c>
      <c r="B16" s="9" t="s">
        <v>91</v>
      </c>
      <c r="C16" s="9" t="s">
        <v>62</v>
      </c>
      <c r="D16" s="10" t="s">
        <v>92</v>
      </c>
      <c r="E16" s="11" t="s">
        <v>93</v>
      </c>
      <c r="F16" s="10"/>
      <c r="G16" s="24" t="s">
        <v>60</v>
      </c>
      <c r="H16" s="10">
        <v>55</v>
      </c>
      <c r="I16" s="10">
        <v>392</v>
      </c>
      <c r="J16" s="25"/>
      <c r="K16" s="25"/>
      <c r="L16" s="25"/>
      <c r="M16" s="25"/>
      <c r="N16" s="25"/>
      <c r="O16" s="25"/>
    </row>
    <row r="17" spans="1:15" s="29" customFormat="1" ht="42.75">
      <c r="A17" s="8">
        <v>13</v>
      </c>
      <c r="B17" s="9" t="s">
        <v>94</v>
      </c>
      <c r="C17" s="32" t="s">
        <v>95</v>
      </c>
      <c r="D17" s="9" t="s">
        <v>96</v>
      </c>
      <c r="E17" s="11">
        <v>301611995</v>
      </c>
      <c r="F17" s="10" t="s">
        <v>97</v>
      </c>
      <c r="G17" s="24" t="s">
        <v>60</v>
      </c>
      <c r="H17" s="10">
        <v>23</v>
      </c>
      <c r="I17" s="10">
        <v>200</v>
      </c>
      <c r="J17" s="25" t="s">
        <v>89</v>
      </c>
      <c r="K17" s="25"/>
      <c r="L17" s="25"/>
      <c r="M17" s="25"/>
      <c r="N17" s="25"/>
      <c r="O17" s="25"/>
    </row>
    <row r="18" spans="1:15" s="29" customFormat="1" ht="42.75">
      <c r="A18" s="10">
        <v>14</v>
      </c>
      <c r="B18" s="9" t="s">
        <v>98</v>
      </c>
      <c r="C18" s="9" t="s">
        <v>99</v>
      </c>
      <c r="D18" s="10" t="s">
        <v>100</v>
      </c>
      <c r="E18" s="11">
        <v>301612010</v>
      </c>
      <c r="F18" s="10" t="s">
        <v>97</v>
      </c>
      <c r="G18" s="24" t="s">
        <v>60</v>
      </c>
      <c r="H18" s="10">
        <v>17</v>
      </c>
      <c r="I18" s="10">
        <v>100</v>
      </c>
      <c r="J18" s="25" t="s">
        <v>89</v>
      </c>
      <c r="K18" s="25"/>
      <c r="L18" s="25"/>
      <c r="M18" s="25" t="s">
        <v>34</v>
      </c>
      <c r="N18" s="27">
        <v>910943</v>
      </c>
      <c r="O18" s="28" t="s">
        <v>101</v>
      </c>
    </row>
    <row r="19" spans="1:15" ht="16.5">
      <c r="A19" s="10">
        <v>15</v>
      </c>
      <c r="B19" s="9" t="s">
        <v>102</v>
      </c>
      <c r="C19" s="16"/>
      <c r="D19" s="16"/>
      <c r="E19" s="30"/>
      <c r="F19" s="30"/>
      <c r="G19" s="30"/>
      <c r="H19" s="16"/>
      <c r="I19" s="30"/>
      <c r="J19" s="16"/>
      <c r="K19" s="16"/>
      <c r="L19" s="16"/>
      <c r="M19" s="16"/>
      <c r="N19" s="16"/>
      <c r="O19" s="25"/>
    </row>
    <row r="20" spans="1:15" ht="29.25">
      <c r="A20" s="8" t="s">
        <v>103</v>
      </c>
      <c r="B20" s="8" t="s">
        <v>104</v>
      </c>
      <c r="C20" s="33" t="s">
        <v>105</v>
      </c>
      <c r="D20" s="8" t="s">
        <v>106</v>
      </c>
      <c r="E20" s="8">
        <v>570889785</v>
      </c>
      <c r="F20" s="8" t="s">
        <v>107</v>
      </c>
      <c r="G20" s="8" t="s">
        <v>108</v>
      </c>
      <c r="H20" s="16"/>
      <c r="I20" s="30"/>
      <c r="J20" s="16"/>
      <c r="K20" s="16"/>
      <c r="L20" s="16"/>
      <c r="M20" s="16"/>
      <c r="N20" s="16"/>
      <c r="O20" s="16"/>
    </row>
    <row r="21" spans="1:15" ht="29.25">
      <c r="A21" s="8" t="s">
        <v>103</v>
      </c>
      <c r="B21" s="8" t="s">
        <v>109</v>
      </c>
      <c r="C21" s="33" t="s">
        <v>110</v>
      </c>
      <c r="D21" s="8" t="s">
        <v>111</v>
      </c>
      <c r="E21" s="8">
        <v>570767527</v>
      </c>
      <c r="F21" s="8" t="s">
        <v>107</v>
      </c>
      <c r="G21" s="8" t="s">
        <v>108</v>
      </c>
      <c r="H21" s="16"/>
      <c r="I21" s="30"/>
      <c r="J21" s="16"/>
      <c r="K21" s="16"/>
      <c r="L21" s="16"/>
      <c r="M21" s="16"/>
      <c r="N21" s="16"/>
      <c r="O21" s="16"/>
    </row>
    <row r="22" spans="1:15" ht="16.5">
      <c r="A22" s="8" t="s">
        <v>103</v>
      </c>
      <c r="B22" s="8" t="s">
        <v>112</v>
      </c>
      <c r="C22" s="33" t="s">
        <v>113</v>
      </c>
      <c r="D22" s="8" t="s">
        <v>114</v>
      </c>
      <c r="E22" s="8">
        <v>570903373</v>
      </c>
      <c r="F22" s="8" t="s">
        <v>107</v>
      </c>
      <c r="G22" s="8" t="s">
        <v>108</v>
      </c>
      <c r="H22" s="16"/>
      <c r="I22" s="30"/>
      <c r="J22" s="16"/>
      <c r="K22" s="16"/>
      <c r="L22" s="16"/>
      <c r="M22" s="16"/>
      <c r="N22" s="16"/>
      <c r="O22" s="16"/>
    </row>
    <row r="23" spans="1:15" ht="16.5">
      <c r="A23" s="8" t="s">
        <v>103</v>
      </c>
      <c r="B23" s="8" t="s">
        <v>115</v>
      </c>
      <c r="C23" s="33" t="s">
        <v>116</v>
      </c>
      <c r="D23" s="8" t="s">
        <v>117</v>
      </c>
      <c r="E23" s="8">
        <v>572022441</v>
      </c>
      <c r="F23" s="8" t="s">
        <v>107</v>
      </c>
      <c r="G23" s="8" t="s">
        <v>108</v>
      </c>
      <c r="H23" s="16"/>
      <c r="I23" s="30"/>
      <c r="J23" s="16"/>
      <c r="K23" s="16"/>
      <c r="L23" s="16"/>
      <c r="M23" s="16"/>
      <c r="N23" s="16"/>
      <c r="O23" s="16"/>
    </row>
    <row r="24" spans="1:15" ht="29.25">
      <c r="A24" s="8" t="s">
        <v>103</v>
      </c>
      <c r="B24" s="8" t="s">
        <v>118</v>
      </c>
      <c r="C24" s="33" t="s">
        <v>119</v>
      </c>
      <c r="D24" s="8" t="s">
        <v>120</v>
      </c>
      <c r="E24" s="8">
        <v>570940262</v>
      </c>
      <c r="F24" s="8" t="s">
        <v>107</v>
      </c>
      <c r="G24" s="8" t="s">
        <v>108</v>
      </c>
      <c r="H24" s="16"/>
      <c r="I24" s="30"/>
      <c r="J24" s="16"/>
      <c r="K24" s="16"/>
      <c r="L24" s="16"/>
      <c r="M24" s="16"/>
      <c r="N24" s="16"/>
      <c r="O24" s="16"/>
    </row>
    <row r="25" spans="1:15" ht="29.25">
      <c r="A25" s="8" t="s">
        <v>103</v>
      </c>
      <c r="B25" s="8" t="s">
        <v>121</v>
      </c>
      <c r="C25" s="33" t="s">
        <v>122</v>
      </c>
      <c r="D25" s="8" t="s">
        <v>123</v>
      </c>
      <c r="E25" s="8">
        <v>570902876</v>
      </c>
      <c r="F25" s="8" t="s">
        <v>107</v>
      </c>
      <c r="G25" s="8" t="s">
        <v>108</v>
      </c>
      <c r="H25" s="16"/>
      <c r="I25" s="30"/>
      <c r="J25" s="16"/>
      <c r="K25" s="16"/>
      <c r="L25" s="16"/>
      <c r="M25" s="16"/>
      <c r="N25" s="16"/>
      <c r="O25" s="16"/>
    </row>
    <row r="26" spans="1:15" ht="16.5">
      <c r="A26" s="8" t="s">
        <v>103</v>
      </c>
      <c r="B26" s="8" t="s">
        <v>124</v>
      </c>
      <c r="C26" s="33" t="s">
        <v>125</v>
      </c>
      <c r="D26" s="8" t="s">
        <v>126</v>
      </c>
      <c r="E26" s="8">
        <v>572021737</v>
      </c>
      <c r="F26" s="8" t="s">
        <v>107</v>
      </c>
      <c r="G26" s="8" t="s">
        <v>108</v>
      </c>
      <c r="H26" s="16"/>
      <c r="I26" s="30"/>
      <c r="J26" s="16"/>
      <c r="K26" s="16"/>
      <c r="L26" s="16"/>
      <c r="M26" s="16"/>
      <c r="N26" s="16"/>
      <c r="O26" s="16"/>
    </row>
  </sheetData>
  <sheetProtection selectLockedCells="1" selectUnlockedCells="1"/>
  <mergeCells count="1">
    <mergeCell ref="A3:H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08"/>
  <sheetViews>
    <sheetView tabSelected="1" zoomScale="36" zoomScaleNormal="36" zoomScaleSheetLayoutView="70" workbookViewId="0" topLeftCell="A1">
      <selection activeCell="S10" sqref="S10"/>
    </sheetView>
  </sheetViews>
  <sheetFormatPr defaultColWidth="9.140625" defaultRowHeight="12.75"/>
  <cols>
    <col min="1" max="1" width="4.28125" style="1" customWidth="1"/>
    <col min="2" max="2" width="28.7109375" style="1" customWidth="1"/>
    <col min="3" max="3" width="36.8515625" style="2" customWidth="1"/>
    <col min="4" max="4" width="16.421875" style="34" customWidth="1"/>
    <col min="5" max="5" width="15.421875" style="34" customWidth="1"/>
    <col min="6" max="6" width="16.421875" style="35" customWidth="1"/>
    <col min="7" max="7" width="11.7109375" style="1" customWidth="1"/>
    <col min="8" max="8" width="22.57421875" style="36" customWidth="1"/>
    <col min="9" max="9" width="20.57421875" style="37" customWidth="1"/>
    <col min="10" max="10" width="34.421875" style="1" customWidth="1"/>
    <col min="11" max="11" width="22.8515625" style="1" customWidth="1"/>
    <col min="12" max="12" width="4.7109375" style="1" customWidth="1"/>
    <col min="13" max="13" width="25.57421875" style="1" customWidth="1"/>
    <col min="14" max="14" width="15.140625" style="1" customWidth="1"/>
    <col min="15" max="15" width="17.57421875" style="1" customWidth="1"/>
    <col min="16" max="16" width="15.140625" style="1" customWidth="1"/>
    <col min="17" max="17" width="88.28125" style="1" customWidth="1"/>
    <col min="18" max="19" width="12.28125" style="1" customWidth="1"/>
    <col min="20" max="20" width="11.57421875" style="0" customWidth="1"/>
    <col min="21" max="21" width="13.28125" style="0" customWidth="1"/>
    <col min="22" max="22" width="11.00390625" style="0" customWidth="1"/>
    <col min="23" max="23" width="12.8515625" style="0" customWidth="1"/>
    <col min="24" max="24" width="14.8515625" style="0" customWidth="1"/>
    <col min="25" max="27" width="11.28125" style="0" customWidth="1"/>
  </cols>
  <sheetData>
    <row r="2" spans="4:6" ht="14.25">
      <c r="D2" s="38"/>
      <c r="E2" s="38"/>
      <c r="F2" s="2"/>
    </row>
    <row r="3" spans="1:12" ht="14.25">
      <c r="A3" s="3" t="s">
        <v>127</v>
      </c>
      <c r="G3" s="39"/>
      <c r="L3" s="3" t="s">
        <v>128</v>
      </c>
    </row>
    <row r="4" spans="1:27" ht="14.25" customHeight="1">
      <c r="A4" s="40" t="s">
        <v>129</v>
      </c>
      <c r="B4" s="41" t="s">
        <v>130</v>
      </c>
      <c r="C4" s="41" t="s">
        <v>131</v>
      </c>
      <c r="D4" s="41" t="s">
        <v>132</v>
      </c>
      <c r="E4" s="41" t="s">
        <v>133</v>
      </c>
      <c r="F4" s="41" t="s">
        <v>134</v>
      </c>
      <c r="G4" s="41" t="s">
        <v>135</v>
      </c>
      <c r="H4" s="42" t="s">
        <v>136</v>
      </c>
      <c r="I4" s="43" t="s">
        <v>137</v>
      </c>
      <c r="J4" s="41" t="s">
        <v>138</v>
      </c>
      <c r="K4" s="41" t="s">
        <v>139</v>
      </c>
      <c r="L4" s="40" t="s">
        <v>129</v>
      </c>
      <c r="M4" s="44" t="s">
        <v>140</v>
      </c>
      <c r="N4" s="44"/>
      <c r="O4" s="44"/>
      <c r="P4" s="45" t="s">
        <v>141</v>
      </c>
      <c r="Q4" s="45" t="s">
        <v>142</v>
      </c>
      <c r="R4" s="46" t="s">
        <v>143</v>
      </c>
      <c r="S4" s="46"/>
      <c r="T4" s="46"/>
      <c r="U4" s="46"/>
      <c r="V4" s="46"/>
      <c r="W4" s="46"/>
      <c r="X4" s="45" t="s">
        <v>144</v>
      </c>
      <c r="Y4" s="45" t="s">
        <v>145</v>
      </c>
      <c r="Z4" s="45" t="s">
        <v>146</v>
      </c>
      <c r="AA4" s="47" t="s">
        <v>147</v>
      </c>
    </row>
    <row r="5" spans="1:27" ht="87">
      <c r="A5" s="40"/>
      <c r="B5" s="41"/>
      <c r="C5" s="41"/>
      <c r="D5" s="41"/>
      <c r="E5" s="41"/>
      <c r="F5" s="41"/>
      <c r="G5" s="41"/>
      <c r="H5" s="42"/>
      <c r="I5" s="43"/>
      <c r="J5" s="41"/>
      <c r="K5" s="41"/>
      <c r="L5" s="40"/>
      <c r="M5" s="48" t="s">
        <v>148</v>
      </c>
      <c r="N5" s="48" t="s">
        <v>149</v>
      </c>
      <c r="O5" s="48" t="s">
        <v>150</v>
      </c>
      <c r="P5" s="45"/>
      <c r="Q5" s="45"/>
      <c r="R5" s="49" t="s">
        <v>151</v>
      </c>
      <c r="S5" s="49" t="s">
        <v>152</v>
      </c>
      <c r="T5" s="49" t="s">
        <v>153</v>
      </c>
      <c r="U5" s="49" t="s">
        <v>154</v>
      </c>
      <c r="V5" s="49" t="s">
        <v>155</v>
      </c>
      <c r="W5" s="49" t="s">
        <v>156</v>
      </c>
      <c r="X5" s="45"/>
      <c r="Y5" s="45"/>
      <c r="Z5" s="45"/>
      <c r="AA5" s="47"/>
    </row>
    <row r="6" spans="1:27" ht="14.25" customHeight="1">
      <c r="A6" s="50" t="s">
        <v>157</v>
      </c>
      <c r="B6" s="50"/>
      <c r="C6" s="50"/>
      <c r="D6" s="50"/>
      <c r="E6" s="50"/>
      <c r="F6" s="50"/>
      <c r="G6" s="51"/>
      <c r="H6" s="52"/>
      <c r="I6" s="53"/>
      <c r="J6" s="54"/>
      <c r="K6" s="54"/>
      <c r="L6" s="54"/>
      <c r="M6" s="50" t="s">
        <v>157</v>
      </c>
      <c r="N6" s="50"/>
      <c r="O6" s="50"/>
      <c r="P6" s="50"/>
      <c r="Q6" s="50"/>
      <c r="R6" s="50"/>
      <c r="S6" s="54"/>
      <c r="T6" s="55"/>
      <c r="U6" s="55"/>
      <c r="V6" s="55"/>
      <c r="W6" s="55"/>
      <c r="X6" s="55"/>
      <c r="Y6" s="55"/>
      <c r="Z6" s="55"/>
      <c r="AA6" s="55"/>
    </row>
    <row r="7" spans="1:27" s="29" customFormat="1" ht="99">
      <c r="A7" s="20">
        <v>1</v>
      </c>
      <c r="B7" s="56" t="s">
        <v>17</v>
      </c>
      <c r="C7" s="56" t="s">
        <v>158</v>
      </c>
      <c r="D7" s="56" t="s">
        <v>159</v>
      </c>
      <c r="E7" s="56" t="s">
        <v>160</v>
      </c>
      <c r="F7" s="56" t="s">
        <v>161</v>
      </c>
      <c r="G7" s="56" t="s">
        <v>162</v>
      </c>
      <c r="H7" s="57">
        <v>3924000</v>
      </c>
      <c r="I7" s="58" t="s">
        <v>163</v>
      </c>
      <c r="J7" s="59" t="s">
        <v>164</v>
      </c>
      <c r="K7" s="56" t="s">
        <v>18</v>
      </c>
      <c r="L7" s="20">
        <v>1</v>
      </c>
      <c r="M7" s="56" t="s">
        <v>165</v>
      </c>
      <c r="N7" s="56" t="s">
        <v>166</v>
      </c>
      <c r="O7" s="56" t="s">
        <v>167</v>
      </c>
      <c r="P7" s="56" t="s">
        <v>168</v>
      </c>
      <c r="Q7" s="56" t="s">
        <v>169</v>
      </c>
      <c r="R7" s="20" t="s">
        <v>170</v>
      </c>
      <c r="S7" s="56" t="s">
        <v>171</v>
      </c>
      <c r="T7" s="56" t="s">
        <v>171</v>
      </c>
      <c r="U7" s="56" t="s">
        <v>172</v>
      </c>
      <c r="V7" s="56" t="s">
        <v>173</v>
      </c>
      <c r="W7" s="56" t="s">
        <v>171</v>
      </c>
      <c r="X7" s="60">
        <v>1318</v>
      </c>
      <c r="Y7" s="60">
        <v>3</v>
      </c>
      <c r="Z7" s="60" t="s">
        <v>159</v>
      </c>
      <c r="AA7" s="60" t="s">
        <v>160</v>
      </c>
    </row>
    <row r="8" spans="1:27" s="29" customFormat="1" ht="49.5">
      <c r="A8" s="20">
        <v>2</v>
      </c>
      <c r="B8" s="56" t="s">
        <v>174</v>
      </c>
      <c r="C8" s="56" t="s">
        <v>175</v>
      </c>
      <c r="D8" s="56" t="s">
        <v>176</v>
      </c>
      <c r="E8" s="56" t="s">
        <v>24</v>
      </c>
      <c r="F8" s="56" t="s">
        <v>24</v>
      </c>
      <c r="G8" s="56" t="s">
        <v>177</v>
      </c>
      <c r="H8" s="57">
        <v>944000</v>
      </c>
      <c r="I8" s="58" t="s">
        <v>163</v>
      </c>
      <c r="J8" s="59" t="s">
        <v>178</v>
      </c>
      <c r="K8" s="56" t="s">
        <v>179</v>
      </c>
      <c r="L8" s="20">
        <v>2</v>
      </c>
      <c r="M8" s="56" t="s">
        <v>180</v>
      </c>
      <c r="N8" s="56"/>
      <c r="O8" s="56" t="s">
        <v>181</v>
      </c>
      <c r="P8" s="56" t="s">
        <v>182</v>
      </c>
      <c r="Q8" s="56" t="s">
        <v>183</v>
      </c>
      <c r="R8" s="56" t="s">
        <v>184</v>
      </c>
      <c r="S8" s="56" t="s">
        <v>171</v>
      </c>
      <c r="T8" s="56" t="s">
        <v>184</v>
      </c>
      <c r="U8" s="56" t="s">
        <v>171</v>
      </c>
      <c r="V8" s="56" t="s">
        <v>33</v>
      </c>
      <c r="W8" s="56" t="s">
        <v>171</v>
      </c>
      <c r="X8" s="61">
        <v>313.33</v>
      </c>
      <c r="Y8" s="61">
        <v>1</v>
      </c>
      <c r="Z8" s="61" t="s">
        <v>24</v>
      </c>
      <c r="AA8" s="61" t="s">
        <v>24</v>
      </c>
    </row>
    <row r="9" spans="1:27" s="29" customFormat="1" ht="61.5">
      <c r="A9" s="20">
        <v>3</v>
      </c>
      <c r="B9" s="20" t="s">
        <v>185</v>
      </c>
      <c r="C9" s="20" t="s">
        <v>175</v>
      </c>
      <c r="D9" s="20" t="s">
        <v>176</v>
      </c>
      <c r="E9" s="20" t="s">
        <v>24</v>
      </c>
      <c r="F9" s="20" t="s">
        <v>24</v>
      </c>
      <c r="G9" s="20" t="s">
        <v>186</v>
      </c>
      <c r="H9" s="62">
        <v>425000</v>
      </c>
      <c r="I9" s="63" t="s">
        <v>163</v>
      </c>
      <c r="J9" s="64" t="s">
        <v>178</v>
      </c>
      <c r="K9" s="20" t="s">
        <v>187</v>
      </c>
      <c r="L9" s="20">
        <v>3</v>
      </c>
      <c r="M9" s="20" t="s">
        <v>188</v>
      </c>
      <c r="N9" s="20" t="s">
        <v>189</v>
      </c>
      <c r="O9" s="20" t="s">
        <v>190</v>
      </c>
      <c r="P9" s="20" t="s">
        <v>191</v>
      </c>
      <c r="Q9" s="20" t="s">
        <v>192</v>
      </c>
      <c r="R9" s="20" t="s">
        <v>184</v>
      </c>
      <c r="S9" s="20" t="s">
        <v>171</v>
      </c>
      <c r="T9" s="20" t="s">
        <v>184</v>
      </c>
      <c r="U9" s="20" t="s">
        <v>184</v>
      </c>
      <c r="V9" s="20" t="s">
        <v>33</v>
      </c>
      <c r="W9" s="20" t="s">
        <v>184</v>
      </c>
      <c r="X9" s="25">
        <v>141.17</v>
      </c>
      <c r="Y9" s="25">
        <v>1</v>
      </c>
      <c r="Z9" s="25" t="s">
        <v>193</v>
      </c>
      <c r="AA9" s="25" t="s">
        <v>24</v>
      </c>
    </row>
    <row r="10" spans="1:27" s="29" customFormat="1" ht="61.5">
      <c r="A10" s="20">
        <v>4</v>
      </c>
      <c r="B10" s="20" t="s">
        <v>194</v>
      </c>
      <c r="C10" s="20" t="s">
        <v>195</v>
      </c>
      <c r="D10" s="20" t="s">
        <v>176</v>
      </c>
      <c r="E10" s="20" t="s">
        <v>24</v>
      </c>
      <c r="F10" s="20" t="s">
        <v>24</v>
      </c>
      <c r="G10" s="20" t="s">
        <v>196</v>
      </c>
      <c r="H10" s="62">
        <v>917000</v>
      </c>
      <c r="I10" s="63" t="s">
        <v>163</v>
      </c>
      <c r="J10" s="64" t="s">
        <v>178</v>
      </c>
      <c r="K10" s="20" t="s">
        <v>197</v>
      </c>
      <c r="L10" s="20">
        <v>4</v>
      </c>
      <c r="M10" s="20" t="s">
        <v>198</v>
      </c>
      <c r="N10" s="20"/>
      <c r="O10" s="20" t="s">
        <v>199</v>
      </c>
      <c r="P10" s="20" t="s">
        <v>200</v>
      </c>
      <c r="Q10" s="20" t="s">
        <v>201</v>
      </c>
      <c r="R10" s="20" t="s">
        <v>184</v>
      </c>
      <c r="S10" s="20" t="s">
        <v>171</v>
      </c>
      <c r="T10" s="20" t="s">
        <v>202</v>
      </c>
      <c r="U10" s="20" t="s">
        <v>184</v>
      </c>
      <c r="V10" s="20" t="s">
        <v>33</v>
      </c>
      <c r="W10" s="20" t="s">
        <v>33</v>
      </c>
      <c r="X10" s="25">
        <v>304.37</v>
      </c>
      <c r="Y10" s="25">
        <v>1</v>
      </c>
      <c r="Z10" s="25" t="s">
        <v>193</v>
      </c>
      <c r="AA10" s="25" t="s">
        <v>24</v>
      </c>
    </row>
    <row r="11" spans="1:27" s="29" customFormat="1" ht="24.75">
      <c r="A11" s="20">
        <v>5</v>
      </c>
      <c r="B11" s="20" t="s">
        <v>203</v>
      </c>
      <c r="C11" s="20" t="s">
        <v>175</v>
      </c>
      <c r="D11" s="20" t="s">
        <v>176</v>
      </c>
      <c r="E11" s="20" t="s">
        <v>24</v>
      </c>
      <c r="F11" s="20" t="s">
        <v>24</v>
      </c>
      <c r="G11" s="20" t="s">
        <v>204</v>
      </c>
      <c r="H11" s="62">
        <v>448821.98</v>
      </c>
      <c r="I11" s="63" t="s">
        <v>205</v>
      </c>
      <c r="J11" s="64" t="s">
        <v>178</v>
      </c>
      <c r="K11" s="20" t="s">
        <v>206</v>
      </c>
      <c r="L11" s="20">
        <v>5</v>
      </c>
      <c r="M11" s="20" t="s">
        <v>207</v>
      </c>
      <c r="N11" s="20"/>
      <c r="O11" s="20" t="s">
        <v>208</v>
      </c>
      <c r="P11" s="20" t="s">
        <v>209</v>
      </c>
      <c r="Q11" s="20"/>
      <c r="R11" s="20" t="s">
        <v>184</v>
      </c>
      <c r="S11" s="20" t="s">
        <v>184</v>
      </c>
      <c r="T11" s="20" t="s">
        <v>184</v>
      </c>
      <c r="U11" s="20" t="s">
        <v>184</v>
      </c>
      <c r="V11" s="20" t="s">
        <v>33</v>
      </c>
      <c r="W11" s="20" t="s">
        <v>184</v>
      </c>
      <c r="X11" s="25">
        <v>156.7</v>
      </c>
      <c r="Y11" s="25">
        <v>1</v>
      </c>
      <c r="Z11" s="25" t="s">
        <v>24</v>
      </c>
      <c r="AA11" s="25" t="s">
        <v>24</v>
      </c>
    </row>
    <row r="12" spans="1:27" s="29" customFormat="1" ht="99">
      <c r="A12" s="20">
        <v>6</v>
      </c>
      <c r="B12" s="20" t="s">
        <v>210</v>
      </c>
      <c r="C12" s="56" t="s">
        <v>175</v>
      </c>
      <c r="D12" s="20" t="s">
        <v>176</v>
      </c>
      <c r="E12" s="20" t="s">
        <v>24</v>
      </c>
      <c r="F12" s="20" t="s">
        <v>24</v>
      </c>
      <c r="G12" s="20" t="s">
        <v>211</v>
      </c>
      <c r="H12" s="62">
        <v>1004000</v>
      </c>
      <c r="I12" s="63" t="s">
        <v>163</v>
      </c>
      <c r="J12" s="64" t="s">
        <v>178</v>
      </c>
      <c r="K12" s="20" t="s">
        <v>212</v>
      </c>
      <c r="L12" s="20">
        <v>6</v>
      </c>
      <c r="M12" s="20" t="s">
        <v>213</v>
      </c>
      <c r="N12" s="20" t="s">
        <v>214</v>
      </c>
      <c r="O12" s="20" t="s">
        <v>215</v>
      </c>
      <c r="P12" s="20" t="s">
        <v>216</v>
      </c>
      <c r="Q12" s="20" t="s">
        <v>217</v>
      </c>
      <c r="R12" s="20" t="s">
        <v>184</v>
      </c>
      <c r="S12" s="20" t="s">
        <v>171</v>
      </c>
      <c r="T12" s="20" t="s">
        <v>184</v>
      </c>
      <c r="U12" s="20" t="s">
        <v>184</v>
      </c>
      <c r="V12" s="20" t="s">
        <v>33</v>
      </c>
      <c r="W12" s="20" t="s">
        <v>171</v>
      </c>
      <c r="X12" s="25">
        <v>333.12</v>
      </c>
      <c r="Y12" s="25">
        <v>1</v>
      </c>
      <c r="Z12" s="25" t="s">
        <v>176</v>
      </c>
      <c r="AA12" s="25" t="s">
        <v>24</v>
      </c>
    </row>
    <row r="13" spans="1:27" s="29" customFormat="1" ht="99">
      <c r="A13" s="20">
        <v>7</v>
      </c>
      <c r="B13" s="20" t="s">
        <v>218</v>
      </c>
      <c r="C13" s="56" t="s">
        <v>175</v>
      </c>
      <c r="D13" s="20" t="s">
        <v>176</v>
      </c>
      <c r="E13" s="20" t="s">
        <v>24</v>
      </c>
      <c r="F13" s="20" t="s">
        <v>24</v>
      </c>
      <c r="G13" s="20" t="s">
        <v>219</v>
      </c>
      <c r="H13" s="62">
        <v>1419000</v>
      </c>
      <c r="I13" s="63" t="s">
        <v>163</v>
      </c>
      <c r="J13" s="64" t="s">
        <v>178</v>
      </c>
      <c r="K13" s="20" t="s">
        <v>220</v>
      </c>
      <c r="L13" s="20">
        <v>7</v>
      </c>
      <c r="M13" s="20" t="s">
        <v>221</v>
      </c>
      <c r="N13" s="20" t="s">
        <v>222</v>
      </c>
      <c r="O13" s="20" t="s">
        <v>223</v>
      </c>
      <c r="P13" s="20" t="s">
        <v>224</v>
      </c>
      <c r="Q13" s="20" t="s">
        <v>225</v>
      </c>
      <c r="R13" s="20" t="s">
        <v>184</v>
      </c>
      <c r="S13" s="20" t="s">
        <v>171</v>
      </c>
      <c r="T13" s="20" t="s">
        <v>171</v>
      </c>
      <c r="U13" s="20" t="s">
        <v>171</v>
      </c>
      <c r="V13" s="20" t="s">
        <v>33</v>
      </c>
      <c r="W13" s="20" t="s">
        <v>171</v>
      </c>
      <c r="X13" s="25">
        <v>470.71</v>
      </c>
      <c r="Y13" s="25">
        <v>1</v>
      </c>
      <c r="Z13" s="25" t="s">
        <v>193</v>
      </c>
      <c r="AA13" s="25" t="s">
        <v>24</v>
      </c>
    </row>
    <row r="14" spans="1:27" s="29" customFormat="1" ht="49.5">
      <c r="A14" s="20">
        <v>8</v>
      </c>
      <c r="B14" s="20" t="s">
        <v>226</v>
      </c>
      <c r="C14" s="56" t="s">
        <v>175</v>
      </c>
      <c r="D14" s="20" t="s">
        <v>176</v>
      </c>
      <c r="E14" s="20" t="s">
        <v>24</v>
      </c>
      <c r="F14" s="20" t="s">
        <v>24</v>
      </c>
      <c r="G14" s="20" t="s">
        <v>227</v>
      </c>
      <c r="H14" s="62">
        <v>402000</v>
      </c>
      <c r="I14" s="63" t="s">
        <v>163</v>
      </c>
      <c r="J14" s="64" t="s">
        <v>178</v>
      </c>
      <c r="K14" s="20" t="s">
        <v>228</v>
      </c>
      <c r="L14" s="20">
        <v>8</v>
      </c>
      <c r="M14" s="20" t="s">
        <v>188</v>
      </c>
      <c r="N14" s="20" t="s">
        <v>229</v>
      </c>
      <c r="O14" s="20" t="s">
        <v>230</v>
      </c>
      <c r="P14" s="20" t="s">
        <v>231</v>
      </c>
      <c r="Q14" s="20" t="s">
        <v>232</v>
      </c>
      <c r="R14" s="20" t="s">
        <v>233</v>
      </c>
      <c r="S14" s="20" t="s">
        <v>171</v>
      </c>
      <c r="T14" s="20" t="s">
        <v>202</v>
      </c>
      <c r="U14" s="20" t="s">
        <v>184</v>
      </c>
      <c r="V14" s="20" t="s">
        <v>33</v>
      </c>
      <c r="W14" s="20" t="s">
        <v>33</v>
      </c>
      <c r="X14" s="25">
        <v>133.25</v>
      </c>
      <c r="Y14" s="25">
        <v>1</v>
      </c>
      <c r="Z14" s="25" t="s">
        <v>24</v>
      </c>
      <c r="AA14" s="25" t="s">
        <v>24</v>
      </c>
    </row>
    <row r="15" spans="1:27" s="29" customFormat="1" ht="36.75">
      <c r="A15" s="20">
        <v>9</v>
      </c>
      <c r="B15" s="20" t="s">
        <v>234</v>
      </c>
      <c r="C15" s="56" t="s">
        <v>175</v>
      </c>
      <c r="D15" s="20" t="s">
        <v>176</v>
      </c>
      <c r="E15" s="20" t="s">
        <v>24</v>
      </c>
      <c r="F15" s="20" t="s">
        <v>24</v>
      </c>
      <c r="G15" s="20" t="s">
        <v>235</v>
      </c>
      <c r="H15" s="65">
        <v>181000</v>
      </c>
      <c r="I15" s="66" t="s">
        <v>163</v>
      </c>
      <c r="J15" s="64" t="s">
        <v>178</v>
      </c>
      <c r="K15" s="20" t="s">
        <v>236</v>
      </c>
      <c r="L15" s="20">
        <v>9</v>
      </c>
      <c r="M15" s="20" t="s">
        <v>237</v>
      </c>
      <c r="N15" s="20"/>
      <c r="O15" s="20"/>
      <c r="P15" s="20" t="s">
        <v>238</v>
      </c>
      <c r="Q15" s="20" t="s">
        <v>239</v>
      </c>
      <c r="R15" s="20" t="s">
        <v>171</v>
      </c>
      <c r="S15" s="20" t="s">
        <v>171</v>
      </c>
      <c r="T15" s="20" t="s">
        <v>171</v>
      </c>
      <c r="U15" s="20" t="s">
        <v>171</v>
      </c>
      <c r="V15" s="20" t="s">
        <v>33</v>
      </c>
      <c r="W15" s="20" t="s">
        <v>171</v>
      </c>
      <c r="X15" s="67">
        <v>60</v>
      </c>
      <c r="Y15" s="25">
        <v>1</v>
      </c>
      <c r="Z15" s="25" t="s">
        <v>176</v>
      </c>
      <c r="AA15" s="25" t="s">
        <v>24</v>
      </c>
    </row>
    <row r="16" spans="1:27" s="29" customFormat="1" ht="87">
      <c r="A16" s="20">
        <v>10</v>
      </c>
      <c r="B16" s="20" t="s">
        <v>240</v>
      </c>
      <c r="C16" s="56" t="s">
        <v>195</v>
      </c>
      <c r="D16" s="20" t="s">
        <v>176</v>
      </c>
      <c r="E16" s="20" t="s">
        <v>24</v>
      </c>
      <c r="F16" s="20" t="s">
        <v>24</v>
      </c>
      <c r="G16" s="20" t="s">
        <v>227</v>
      </c>
      <c r="H16" s="62">
        <v>1141000</v>
      </c>
      <c r="I16" s="63" t="s">
        <v>163</v>
      </c>
      <c r="J16" s="64" t="s">
        <v>178</v>
      </c>
      <c r="K16" s="20" t="s">
        <v>241</v>
      </c>
      <c r="L16" s="20">
        <v>10</v>
      </c>
      <c r="M16" s="20" t="s">
        <v>242</v>
      </c>
      <c r="N16" s="20"/>
      <c r="O16" s="20" t="s">
        <v>243</v>
      </c>
      <c r="P16" s="20" t="s">
        <v>244</v>
      </c>
      <c r="Q16" s="20" t="s">
        <v>245</v>
      </c>
      <c r="R16" s="20" t="s">
        <v>171</v>
      </c>
      <c r="S16" s="20" t="s">
        <v>171</v>
      </c>
      <c r="T16" s="20" t="s">
        <v>171</v>
      </c>
      <c r="U16" s="20" t="s">
        <v>184</v>
      </c>
      <c r="V16" s="20" t="s">
        <v>33</v>
      </c>
      <c r="W16" s="20" t="s">
        <v>171</v>
      </c>
      <c r="X16" s="25">
        <v>378.48</v>
      </c>
      <c r="Y16" s="25">
        <v>1</v>
      </c>
      <c r="Z16" s="25" t="s">
        <v>176</v>
      </c>
      <c r="AA16" s="25" t="s">
        <v>24</v>
      </c>
    </row>
    <row r="17" spans="1:27" s="29" customFormat="1" ht="61.5">
      <c r="A17" s="20">
        <v>11</v>
      </c>
      <c r="B17" s="20" t="s">
        <v>246</v>
      </c>
      <c r="C17" s="56" t="s">
        <v>175</v>
      </c>
      <c r="D17" s="20" t="s">
        <v>176</v>
      </c>
      <c r="E17" s="20" t="s">
        <v>24</v>
      </c>
      <c r="F17" s="20" t="s">
        <v>24</v>
      </c>
      <c r="G17" s="20" t="s">
        <v>186</v>
      </c>
      <c r="H17" s="62">
        <v>311173.5</v>
      </c>
      <c r="I17" s="63" t="s">
        <v>205</v>
      </c>
      <c r="J17" s="64" t="s">
        <v>178</v>
      </c>
      <c r="K17" s="20" t="s">
        <v>247</v>
      </c>
      <c r="L17" s="20">
        <v>11</v>
      </c>
      <c r="M17" s="20" t="s">
        <v>188</v>
      </c>
      <c r="N17" s="20" t="s">
        <v>248</v>
      </c>
      <c r="O17" s="20" t="s">
        <v>249</v>
      </c>
      <c r="P17" s="20" t="s">
        <v>250</v>
      </c>
      <c r="Q17" s="20" t="s">
        <v>251</v>
      </c>
      <c r="R17" s="20" t="s">
        <v>184</v>
      </c>
      <c r="S17" s="20" t="s">
        <v>184</v>
      </c>
      <c r="T17" s="20" t="s">
        <v>184</v>
      </c>
      <c r="U17" s="20" t="s">
        <v>184</v>
      </c>
      <c r="V17" s="20" t="s">
        <v>33</v>
      </c>
      <c r="W17" s="20" t="s">
        <v>184</v>
      </c>
      <c r="X17" s="25">
        <v>75.36</v>
      </c>
      <c r="Y17" s="25">
        <v>1</v>
      </c>
      <c r="Z17" s="25" t="s">
        <v>176</v>
      </c>
      <c r="AA17" s="25" t="s">
        <v>24</v>
      </c>
    </row>
    <row r="18" spans="1:27" s="29" customFormat="1" ht="74.25">
      <c r="A18" s="20">
        <v>12</v>
      </c>
      <c r="B18" s="20" t="s">
        <v>252</v>
      </c>
      <c r="C18" s="20" t="s">
        <v>175</v>
      </c>
      <c r="D18" s="20" t="s">
        <v>176</v>
      </c>
      <c r="E18" s="20" t="s">
        <v>24</v>
      </c>
      <c r="F18" s="20" t="s">
        <v>24</v>
      </c>
      <c r="G18" s="20" t="s">
        <v>186</v>
      </c>
      <c r="H18" s="62">
        <v>661000</v>
      </c>
      <c r="I18" s="63" t="s">
        <v>163</v>
      </c>
      <c r="J18" s="64" t="s">
        <v>178</v>
      </c>
      <c r="K18" s="20" t="s">
        <v>253</v>
      </c>
      <c r="L18" s="20">
        <v>12</v>
      </c>
      <c r="M18" s="20" t="s">
        <v>254</v>
      </c>
      <c r="N18" s="20"/>
      <c r="O18" s="20" t="s">
        <v>255</v>
      </c>
      <c r="P18" s="20" t="s">
        <v>256</v>
      </c>
      <c r="Q18" s="20" t="s">
        <v>257</v>
      </c>
      <c r="R18" s="20" t="s">
        <v>171</v>
      </c>
      <c r="S18" s="20" t="s">
        <v>171</v>
      </c>
      <c r="T18" s="20" t="s">
        <v>184</v>
      </c>
      <c r="U18" s="20" t="s">
        <v>184</v>
      </c>
      <c r="V18" s="20" t="s">
        <v>33</v>
      </c>
      <c r="W18" s="20" t="s">
        <v>184</v>
      </c>
      <c r="X18" s="25">
        <v>219.4</v>
      </c>
      <c r="Y18" s="25">
        <v>1</v>
      </c>
      <c r="Z18" s="25" t="s">
        <v>24</v>
      </c>
      <c r="AA18" s="25"/>
    </row>
    <row r="19" spans="1:27" s="29" customFormat="1" ht="49.5">
      <c r="A19" s="20">
        <v>13</v>
      </c>
      <c r="B19" s="20" t="s">
        <v>258</v>
      </c>
      <c r="C19" s="20" t="s">
        <v>259</v>
      </c>
      <c r="D19" s="20" t="s">
        <v>176</v>
      </c>
      <c r="E19" s="20" t="s">
        <v>24</v>
      </c>
      <c r="F19" s="20" t="s">
        <v>24</v>
      </c>
      <c r="G19" s="20" t="s">
        <v>260</v>
      </c>
      <c r="H19" s="62">
        <v>339000</v>
      </c>
      <c r="I19" s="63" t="s">
        <v>163</v>
      </c>
      <c r="J19" s="64" t="s">
        <v>178</v>
      </c>
      <c r="K19" s="20" t="s">
        <v>261</v>
      </c>
      <c r="L19" s="20">
        <v>13</v>
      </c>
      <c r="M19" s="20" t="s">
        <v>254</v>
      </c>
      <c r="N19" s="20"/>
      <c r="O19" s="20" t="s">
        <v>262</v>
      </c>
      <c r="P19" s="20" t="s">
        <v>263</v>
      </c>
      <c r="Q19" s="20" t="s">
        <v>264</v>
      </c>
      <c r="R19" s="20" t="s">
        <v>265</v>
      </c>
      <c r="S19" s="20" t="s">
        <v>265</v>
      </c>
      <c r="T19" s="20" t="s">
        <v>171</v>
      </c>
      <c r="U19" s="20" t="s">
        <v>171</v>
      </c>
      <c r="V19" s="20" t="s">
        <v>33</v>
      </c>
      <c r="W19" s="20" t="s">
        <v>171</v>
      </c>
      <c r="X19" s="25">
        <v>112.4</v>
      </c>
      <c r="Y19" s="25">
        <v>1</v>
      </c>
      <c r="Z19" s="25" t="s">
        <v>24</v>
      </c>
      <c r="AA19" s="25"/>
    </row>
    <row r="20" spans="1:27" s="29" customFormat="1" ht="24.75">
      <c r="A20" s="20">
        <v>14</v>
      </c>
      <c r="B20" s="68" t="s">
        <v>266</v>
      </c>
      <c r="C20" s="69" t="s">
        <v>267</v>
      </c>
      <c r="D20" s="70" t="s">
        <v>159</v>
      </c>
      <c r="E20" s="70" t="s">
        <v>160</v>
      </c>
      <c r="F20" s="70" t="s">
        <v>160</v>
      </c>
      <c r="G20" s="70">
        <v>1996</v>
      </c>
      <c r="H20" s="71">
        <v>7800</v>
      </c>
      <c r="I20" s="58" t="s">
        <v>205</v>
      </c>
      <c r="J20" s="72" t="s">
        <v>268</v>
      </c>
      <c r="K20" s="70" t="s">
        <v>269</v>
      </c>
      <c r="L20" s="20">
        <v>14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3"/>
      <c r="Y20" s="73"/>
      <c r="Z20" s="73"/>
      <c r="AA20" s="73"/>
    </row>
    <row r="21" spans="1:27" s="29" customFormat="1" ht="24.75">
      <c r="A21" s="20">
        <v>15</v>
      </c>
      <c r="B21" s="20" t="s">
        <v>266</v>
      </c>
      <c r="C21" s="20" t="s">
        <v>267</v>
      </c>
      <c r="D21" s="9" t="s">
        <v>159</v>
      </c>
      <c r="E21" s="9" t="s">
        <v>160</v>
      </c>
      <c r="F21" s="9" t="s">
        <v>160</v>
      </c>
      <c r="G21" s="9">
        <v>1998</v>
      </c>
      <c r="H21" s="74">
        <v>4158.74</v>
      </c>
      <c r="I21" s="63" t="s">
        <v>205</v>
      </c>
      <c r="J21" s="75" t="s">
        <v>268</v>
      </c>
      <c r="K21" s="9" t="s">
        <v>270</v>
      </c>
      <c r="L21" s="20">
        <v>15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4"/>
      <c r="Y21" s="14"/>
      <c r="Z21" s="14"/>
      <c r="AA21" s="14"/>
    </row>
    <row r="22" spans="1:27" s="29" customFormat="1" ht="36.75">
      <c r="A22" s="20">
        <v>16</v>
      </c>
      <c r="B22" s="20" t="s">
        <v>266</v>
      </c>
      <c r="C22" s="20" t="s">
        <v>267</v>
      </c>
      <c r="D22" s="9" t="s">
        <v>159</v>
      </c>
      <c r="E22" s="9" t="s">
        <v>160</v>
      </c>
      <c r="F22" s="9" t="s">
        <v>160</v>
      </c>
      <c r="G22" s="9">
        <v>2000</v>
      </c>
      <c r="H22" s="74">
        <v>4134.54</v>
      </c>
      <c r="I22" s="63" t="s">
        <v>205</v>
      </c>
      <c r="J22" s="75" t="s">
        <v>268</v>
      </c>
      <c r="K22" s="9" t="s">
        <v>271</v>
      </c>
      <c r="L22" s="20">
        <v>16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4"/>
      <c r="Y22" s="14"/>
      <c r="Z22" s="14"/>
      <c r="AA22" s="14"/>
    </row>
    <row r="23" spans="1:27" s="29" customFormat="1" ht="49.5">
      <c r="A23" s="20">
        <v>17</v>
      </c>
      <c r="B23" s="20" t="s">
        <v>266</v>
      </c>
      <c r="C23" s="20" t="s">
        <v>267</v>
      </c>
      <c r="D23" s="9" t="s">
        <v>159</v>
      </c>
      <c r="E23" s="9" t="s">
        <v>160</v>
      </c>
      <c r="F23" s="9" t="s">
        <v>160</v>
      </c>
      <c r="G23" s="9">
        <v>2007</v>
      </c>
      <c r="H23" s="74">
        <v>4085.69</v>
      </c>
      <c r="I23" s="63" t="s">
        <v>205</v>
      </c>
      <c r="J23" s="75" t="s">
        <v>268</v>
      </c>
      <c r="K23" s="9" t="s">
        <v>272</v>
      </c>
      <c r="L23" s="20">
        <v>17</v>
      </c>
      <c r="M23" s="9" t="s">
        <v>273</v>
      </c>
      <c r="N23" s="9" t="s">
        <v>274</v>
      </c>
      <c r="O23" s="9" t="s">
        <v>275</v>
      </c>
      <c r="P23" s="9" t="s">
        <v>274</v>
      </c>
      <c r="Q23" s="9" t="s">
        <v>274</v>
      </c>
      <c r="R23" s="9" t="s">
        <v>276</v>
      </c>
      <c r="S23" s="9" t="s">
        <v>274</v>
      </c>
      <c r="T23" s="9" t="s">
        <v>274</v>
      </c>
      <c r="U23" s="9" t="s">
        <v>274</v>
      </c>
      <c r="V23" s="9" t="s">
        <v>274</v>
      </c>
      <c r="W23" s="9" t="s">
        <v>274</v>
      </c>
      <c r="X23" s="14">
        <v>4.6</v>
      </c>
      <c r="Y23" s="14">
        <v>1</v>
      </c>
      <c r="Z23" s="14" t="s">
        <v>160</v>
      </c>
      <c r="AA23" s="14" t="s">
        <v>160</v>
      </c>
    </row>
    <row r="24" spans="1:27" s="29" customFormat="1" ht="49.5">
      <c r="A24" s="20">
        <v>18</v>
      </c>
      <c r="B24" s="20" t="s">
        <v>266</v>
      </c>
      <c r="C24" s="20" t="s">
        <v>267</v>
      </c>
      <c r="D24" s="9" t="s">
        <v>159</v>
      </c>
      <c r="E24" s="9" t="s">
        <v>160</v>
      </c>
      <c r="F24" s="9" t="s">
        <v>160</v>
      </c>
      <c r="G24" s="9">
        <v>2007</v>
      </c>
      <c r="H24" s="74">
        <v>4085.7</v>
      </c>
      <c r="I24" s="63" t="s">
        <v>205</v>
      </c>
      <c r="J24" s="75" t="s">
        <v>268</v>
      </c>
      <c r="K24" s="9" t="s">
        <v>277</v>
      </c>
      <c r="L24" s="20">
        <v>18</v>
      </c>
      <c r="M24" s="9" t="s">
        <v>273</v>
      </c>
      <c r="N24" s="9" t="s">
        <v>274</v>
      </c>
      <c r="O24" s="9" t="s">
        <v>275</v>
      </c>
      <c r="P24" s="9" t="s">
        <v>274</v>
      </c>
      <c r="Q24" s="9" t="s">
        <v>274</v>
      </c>
      <c r="R24" s="9" t="s">
        <v>276</v>
      </c>
      <c r="S24" s="9" t="s">
        <v>274</v>
      </c>
      <c r="T24" s="9" t="s">
        <v>274</v>
      </c>
      <c r="U24" s="9" t="s">
        <v>274</v>
      </c>
      <c r="V24" s="9" t="s">
        <v>274</v>
      </c>
      <c r="W24" s="9" t="s">
        <v>274</v>
      </c>
      <c r="X24" s="14">
        <v>4.6</v>
      </c>
      <c r="Y24" s="14">
        <v>1</v>
      </c>
      <c r="Z24" s="14" t="s">
        <v>160</v>
      </c>
      <c r="AA24" s="14" t="s">
        <v>160</v>
      </c>
    </row>
    <row r="25" spans="1:27" s="29" customFormat="1" ht="36.75">
      <c r="A25" s="20">
        <v>19</v>
      </c>
      <c r="B25" s="20" t="s">
        <v>266</v>
      </c>
      <c r="C25" s="20" t="s">
        <v>267</v>
      </c>
      <c r="D25" s="9" t="s">
        <v>159</v>
      </c>
      <c r="E25" s="9" t="s">
        <v>160</v>
      </c>
      <c r="F25" s="9" t="s">
        <v>160</v>
      </c>
      <c r="G25" s="9">
        <v>2008</v>
      </c>
      <c r="H25" s="74">
        <v>4646</v>
      </c>
      <c r="I25" s="63" t="s">
        <v>205</v>
      </c>
      <c r="J25" s="75" t="s">
        <v>268</v>
      </c>
      <c r="K25" s="9" t="s">
        <v>278</v>
      </c>
      <c r="L25" s="20">
        <v>19</v>
      </c>
      <c r="M25" s="9" t="s">
        <v>273</v>
      </c>
      <c r="N25" s="9" t="s">
        <v>274</v>
      </c>
      <c r="O25" s="9" t="s">
        <v>279</v>
      </c>
      <c r="P25" s="9" t="s">
        <v>274</v>
      </c>
      <c r="Q25" s="9" t="s">
        <v>274</v>
      </c>
      <c r="R25" s="9" t="s">
        <v>276</v>
      </c>
      <c r="S25" s="9" t="s">
        <v>274</v>
      </c>
      <c r="T25" s="9" t="s">
        <v>274</v>
      </c>
      <c r="U25" s="9" t="s">
        <v>274</v>
      </c>
      <c r="V25" s="9" t="s">
        <v>274</v>
      </c>
      <c r="W25" s="9" t="s">
        <v>274</v>
      </c>
      <c r="X25" s="14">
        <v>3.5</v>
      </c>
      <c r="Y25" s="14">
        <v>1</v>
      </c>
      <c r="Z25" s="14" t="s">
        <v>160</v>
      </c>
      <c r="AA25" s="14" t="s">
        <v>160</v>
      </c>
    </row>
    <row r="26" spans="1:27" s="29" customFormat="1" ht="49.5">
      <c r="A26" s="20">
        <v>20</v>
      </c>
      <c r="B26" s="20" t="s">
        <v>266</v>
      </c>
      <c r="C26" s="20" t="s">
        <v>267</v>
      </c>
      <c r="D26" s="9" t="s">
        <v>159</v>
      </c>
      <c r="E26" s="9" t="s">
        <v>160</v>
      </c>
      <c r="F26" s="9" t="s">
        <v>160</v>
      </c>
      <c r="G26" s="9">
        <v>2009</v>
      </c>
      <c r="H26" s="74">
        <v>4000</v>
      </c>
      <c r="I26" s="63" t="s">
        <v>205</v>
      </c>
      <c r="J26" s="75" t="s">
        <v>268</v>
      </c>
      <c r="K26" s="9" t="s">
        <v>280</v>
      </c>
      <c r="L26" s="20">
        <v>20</v>
      </c>
      <c r="M26" s="9" t="s">
        <v>273</v>
      </c>
      <c r="N26" s="9" t="s">
        <v>274</v>
      </c>
      <c r="O26" s="9" t="s">
        <v>275</v>
      </c>
      <c r="P26" s="9" t="s">
        <v>274</v>
      </c>
      <c r="Q26" s="9" t="s">
        <v>274</v>
      </c>
      <c r="R26" s="9" t="s">
        <v>276</v>
      </c>
      <c r="S26" s="9" t="s">
        <v>274</v>
      </c>
      <c r="T26" s="9" t="s">
        <v>274</v>
      </c>
      <c r="U26" s="9" t="s">
        <v>274</v>
      </c>
      <c r="V26" s="9" t="s">
        <v>274</v>
      </c>
      <c r="W26" s="9" t="s">
        <v>274</v>
      </c>
      <c r="X26" s="14">
        <v>4.6</v>
      </c>
      <c r="Y26" s="14">
        <v>1</v>
      </c>
      <c r="Z26" s="14" t="s">
        <v>160</v>
      </c>
      <c r="AA26" s="14" t="s">
        <v>160</v>
      </c>
    </row>
    <row r="27" spans="1:27" s="29" customFormat="1" ht="49.5">
      <c r="A27" s="20">
        <v>21</v>
      </c>
      <c r="B27" s="20" t="s">
        <v>266</v>
      </c>
      <c r="C27" s="20" t="s">
        <v>267</v>
      </c>
      <c r="D27" s="9" t="s">
        <v>159</v>
      </c>
      <c r="E27" s="9" t="s">
        <v>160</v>
      </c>
      <c r="F27" s="9" t="s">
        <v>160</v>
      </c>
      <c r="G27" s="9">
        <v>2010</v>
      </c>
      <c r="H27" s="74">
        <v>3581</v>
      </c>
      <c r="I27" s="63" t="s">
        <v>205</v>
      </c>
      <c r="J27" s="75" t="s">
        <v>268</v>
      </c>
      <c r="K27" s="9" t="s">
        <v>280</v>
      </c>
      <c r="L27" s="20">
        <v>21</v>
      </c>
      <c r="M27" s="9" t="s">
        <v>273</v>
      </c>
      <c r="N27" s="9" t="s">
        <v>274</v>
      </c>
      <c r="O27" s="9" t="s">
        <v>275</v>
      </c>
      <c r="P27" s="9" t="s">
        <v>274</v>
      </c>
      <c r="Q27" s="9" t="s">
        <v>274</v>
      </c>
      <c r="R27" s="9" t="s">
        <v>276</v>
      </c>
      <c r="S27" s="9" t="s">
        <v>274</v>
      </c>
      <c r="T27" s="9" t="s">
        <v>274</v>
      </c>
      <c r="U27" s="9" t="s">
        <v>274</v>
      </c>
      <c r="V27" s="9" t="s">
        <v>274</v>
      </c>
      <c r="W27" s="9" t="s">
        <v>274</v>
      </c>
      <c r="X27" s="14">
        <v>4.6</v>
      </c>
      <c r="Y27" s="14">
        <v>1</v>
      </c>
      <c r="Z27" s="14" t="s">
        <v>160</v>
      </c>
      <c r="AA27" s="14" t="s">
        <v>160</v>
      </c>
    </row>
    <row r="28" spans="1:27" s="29" customFormat="1" ht="49.5">
      <c r="A28" s="20">
        <v>22</v>
      </c>
      <c r="B28" s="20" t="s">
        <v>266</v>
      </c>
      <c r="C28" s="20" t="s">
        <v>267</v>
      </c>
      <c r="D28" s="9" t="s">
        <v>159</v>
      </c>
      <c r="E28" s="9" t="s">
        <v>160</v>
      </c>
      <c r="F28" s="9" t="s">
        <v>160</v>
      </c>
      <c r="G28" s="9">
        <v>2010</v>
      </c>
      <c r="H28" s="74">
        <v>3565.49</v>
      </c>
      <c r="I28" s="63" t="s">
        <v>205</v>
      </c>
      <c r="J28" s="75" t="s">
        <v>268</v>
      </c>
      <c r="K28" s="9" t="s">
        <v>281</v>
      </c>
      <c r="L28" s="20">
        <v>22</v>
      </c>
      <c r="M28" s="9" t="s">
        <v>273</v>
      </c>
      <c r="N28" s="9" t="s">
        <v>274</v>
      </c>
      <c r="O28" s="9" t="s">
        <v>275</v>
      </c>
      <c r="P28" s="9" t="s">
        <v>274</v>
      </c>
      <c r="Q28" s="9" t="s">
        <v>274</v>
      </c>
      <c r="R28" s="9" t="s">
        <v>276</v>
      </c>
      <c r="S28" s="9" t="s">
        <v>274</v>
      </c>
      <c r="T28" s="9" t="s">
        <v>274</v>
      </c>
      <c r="U28" s="9" t="s">
        <v>274</v>
      </c>
      <c r="V28" s="9" t="s">
        <v>274</v>
      </c>
      <c r="W28" s="9" t="s">
        <v>274</v>
      </c>
      <c r="X28" s="14">
        <v>4.6</v>
      </c>
      <c r="Y28" s="14">
        <v>1</v>
      </c>
      <c r="Z28" s="14" t="s">
        <v>160</v>
      </c>
      <c r="AA28" s="14" t="s">
        <v>160</v>
      </c>
    </row>
    <row r="29" spans="1:27" s="29" customFormat="1" ht="49.5">
      <c r="A29" s="20">
        <v>23</v>
      </c>
      <c r="B29" s="20" t="s">
        <v>266</v>
      </c>
      <c r="C29" s="20" t="s">
        <v>267</v>
      </c>
      <c r="D29" s="9" t="s">
        <v>159</v>
      </c>
      <c r="E29" s="9" t="s">
        <v>160</v>
      </c>
      <c r="F29" s="9" t="s">
        <v>160</v>
      </c>
      <c r="G29" s="9">
        <v>2010</v>
      </c>
      <c r="H29" s="74">
        <v>3548.99</v>
      </c>
      <c r="I29" s="63" t="s">
        <v>205</v>
      </c>
      <c r="J29" s="75" t="s">
        <v>268</v>
      </c>
      <c r="K29" s="9" t="s">
        <v>282</v>
      </c>
      <c r="L29" s="20">
        <v>23</v>
      </c>
      <c r="M29" s="9" t="s">
        <v>273</v>
      </c>
      <c r="N29" s="9" t="s">
        <v>274</v>
      </c>
      <c r="O29" s="9" t="s">
        <v>275</v>
      </c>
      <c r="P29" s="9" t="s">
        <v>274</v>
      </c>
      <c r="Q29" s="9" t="s">
        <v>274</v>
      </c>
      <c r="R29" s="9" t="s">
        <v>276</v>
      </c>
      <c r="S29" s="9" t="s">
        <v>274</v>
      </c>
      <c r="T29" s="9" t="s">
        <v>274</v>
      </c>
      <c r="U29" s="9" t="s">
        <v>274</v>
      </c>
      <c r="V29" s="9" t="s">
        <v>274</v>
      </c>
      <c r="W29" s="9" t="s">
        <v>274</v>
      </c>
      <c r="X29" s="14">
        <v>4.6</v>
      </c>
      <c r="Y29" s="14">
        <v>1</v>
      </c>
      <c r="Z29" s="14" t="s">
        <v>160</v>
      </c>
      <c r="AA29" s="14" t="s">
        <v>160</v>
      </c>
    </row>
    <row r="30" spans="1:27" s="29" customFormat="1" ht="49.5">
      <c r="A30" s="20">
        <v>24</v>
      </c>
      <c r="B30" s="20" t="s">
        <v>266</v>
      </c>
      <c r="C30" s="20" t="s">
        <v>267</v>
      </c>
      <c r="D30" s="9" t="s">
        <v>159</v>
      </c>
      <c r="E30" s="9" t="s">
        <v>160</v>
      </c>
      <c r="F30" s="9" t="s">
        <v>160</v>
      </c>
      <c r="G30" s="9">
        <v>2000</v>
      </c>
      <c r="H30" s="74">
        <v>5500</v>
      </c>
      <c r="I30" s="63" t="s">
        <v>205</v>
      </c>
      <c r="J30" s="75" t="s">
        <v>268</v>
      </c>
      <c r="K30" s="9" t="s">
        <v>283</v>
      </c>
      <c r="L30" s="20">
        <v>24</v>
      </c>
      <c r="M30" s="9" t="s">
        <v>284</v>
      </c>
      <c r="N30" s="9" t="s">
        <v>274</v>
      </c>
      <c r="O30" s="9" t="s">
        <v>285</v>
      </c>
      <c r="P30" s="9" t="s">
        <v>274</v>
      </c>
      <c r="Q30" s="9" t="s">
        <v>274</v>
      </c>
      <c r="R30" s="9" t="s">
        <v>276</v>
      </c>
      <c r="S30" s="9" t="s">
        <v>274</v>
      </c>
      <c r="T30" s="9" t="s">
        <v>274</v>
      </c>
      <c r="U30" s="9" t="s">
        <v>274</v>
      </c>
      <c r="V30" s="9" t="s">
        <v>274</v>
      </c>
      <c r="W30" s="9" t="s">
        <v>274</v>
      </c>
      <c r="X30" s="14">
        <v>13.77</v>
      </c>
      <c r="Y30" s="14">
        <v>1</v>
      </c>
      <c r="Z30" s="14" t="s">
        <v>160</v>
      </c>
      <c r="AA30" s="14" t="s">
        <v>160</v>
      </c>
    </row>
    <row r="31" spans="1:27" s="29" customFormat="1" ht="49.5">
      <c r="A31" s="20">
        <v>25</v>
      </c>
      <c r="B31" s="20" t="s">
        <v>266</v>
      </c>
      <c r="C31" s="20" t="s">
        <v>267</v>
      </c>
      <c r="D31" s="9" t="s">
        <v>159</v>
      </c>
      <c r="E31" s="9" t="s">
        <v>160</v>
      </c>
      <c r="F31" s="9" t="s">
        <v>160</v>
      </c>
      <c r="G31" s="9">
        <v>2000</v>
      </c>
      <c r="H31" s="74">
        <v>5500</v>
      </c>
      <c r="I31" s="63" t="s">
        <v>205</v>
      </c>
      <c r="J31" s="75" t="s">
        <v>268</v>
      </c>
      <c r="K31" s="9" t="s">
        <v>286</v>
      </c>
      <c r="L31" s="20">
        <v>25</v>
      </c>
      <c r="M31" s="9" t="s">
        <v>284</v>
      </c>
      <c r="N31" s="9" t="s">
        <v>274</v>
      </c>
      <c r="O31" s="9" t="s">
        <v>285</v>
      </c>
      <c r="P31" s="9" t="s">
        <v>274</v>
      </c>
      <c r="Q31" s="9" t="s">
        <v>274</v>
      </c>
      <c r="R31" s="9" t="s">
        <v>276</v>
      </c>
      <c r="S31" s="9" t="s">
        <v>274</v>
      </c>
      <c r="T31" s="9" t="s">
        <v>274</v>
      </c>
      <c r="U31" s="9" t="s">
        <v>274</v>
      </c>
      <c r="V31" s="9" t="s">
        <v>274</v>
      </c>
      <c r="W31" s="9" t="s">
        <v>274</v>
      </c>
      <c r="X31" s="14">
        <v>13.17</v>
      </c>
      <c r="Y31" s="14">
        <v>1</v>
      </c>
      <c r="Z31" s="14" t="s">
        <v>160</v>
      </c>
      <c r="AA31" s="14" t="s">
        <v>160</v>
      </c>
    </row>
    <row r="32" spans="1:27" s="29" customFormat="1" ht="36.75">
      <c r="A32" s="20">
        <v>26</v>
      </c>
      <c r="B32" s="20" t="s">
        <v>266</v>
      </c>
      <c r="C32" s="20" t="s">
        <v>267</v>
      </c>
      <c r="D32" s="9" t="s">
        <v>159</v>
      </c>
      <c r="E32" s="9" t="s">
        <v>160</v>
      </c>
      <c r="F32" s="9" t="s">
        <v>160</v>
      </c>
      <c r="G32" s="9">
        <v>2003</v>
      </c>
      <c r="H32" s="74">
        <v>2500</v>
      </c>
      <c r="I32" s="63" t="s">
        <v>205</v>
      </c>
      <c r="J32" s="75" t="s">
        <v>268</v>
      </c>
      <c r="K32" s="9" t="s">
        <v>287</v>
      </c>
      <c r="L32" s="20">
        <v>26</v>
      </c>
      <c r="M32" s="9" t="s">
        <v>288</v>
      </c>
      <c r="N32" s="9" t="s">
        <v>274</v>
      </c>
      <c r="O32" s="9" t="s">
        <v>289</v>
      </c>
      <c r="P32" s="9" t="s">
        <v>274</v>
      </c>
      <c r="Q32" s="9" t="s">
        <v>274</v>
      </c>
      <c r="R32" s="9" t="s">
        <v>276</v>
      </c>
      <c r="S32" s="9" t="s">
        <v>274</v>
      </c>
      <c r="T32" s="9" t="s">
        <v>274</v>
      </c>
      <c r="U32" s="9" t="s">
        <v>274</v>
      </c>
      <c r="V32" s="9" t="s">
        <v>274</v>
      </c>
      <c r="W32" s="9" t="s">
        <v>274</v>
      </c>
      <c r="X32" s="14">
        <v>3.55</v>
      </c>
      <c r="Y32" s="14">
        <v>1</v>
      </c>
      <c r="Z32" s="14" t="s">
        <v>160</v>
      </c>
      <c r="AA32" s="14" t="s">
        <v>160</v>
      </c>
    </row>
    <row r="33" spans="1:27" s="29" customFormat="1" ht="36.75">
      <c r="A33" s="20">
        <v>27</v>
      </c>
      <c r="B33" s="20" t="s">
        <v>266</v>
      </c>
      <c r="C33" s="20" t="s">
        <v>267</v>
      </c>
      <c r="D33" s="9" t="s">
        <v>159</v>
      </c>
      <c r="E33" s="9" t="s">
        <v>160</v>
      </c>
      <c r="F33" s="9" t="s">
        <v>160</v>
      </c>
      <c r="G33" s="9">
        <v>2003</v>
      </c>
      <c r="H33" s="74">
        <v>2500</v>
      </c>
      <c r="I33" s="63" t="s">
        <v>205</v>
      </c>
      <c r="J33" s="75" t="s">
        <v>268</v>
      </c>
      <c r="K33" s="9" t="s">
        <v>290</v>
      </c>
      <c r="L33" s="20">
        <v>27</v>
      </c>
      <c r="M33" s="9" t="s">
        <v>288</v>
      </c>
      <c r="N33" s="9" t="s">
        <v>274</v>
      </c>
      <c r="O33" s="9" t="s">
        <v>289</v>
      </c>
      <c r="P33" s="9" t="s">
        <v>274</v>
      </c>
      <c r="Q33" s="9" t="s">
        <v>274</v>
      </c>
      <c r="R33" s="9" t="s">
        <v>276</v>
      </c>
      <c r="S33" s="9" t="s">
        <v>274</v>
      </c>
      <c r="T33" s="9" t="s">
        <v>274</v>
      </c>
      <c r="U33" s="9" t="s">
        <v>274</v>
      </c>
      <c r="V33" s="9" t="s">
        <v>274</v>
      </c>
      <c r="W33" s="9" t="s">
        <v>274</v>
      </c>
      <c r="X33" s="14">
        <v>3.55</v>
      </c>
      <c r="Y33" s="14">
        <v>1</v>
      </c>
      <c r="Z33" s="14" t="s">
        <v>160</v>
      </c>
      <c r="AA33" s="14" t="s">
        <v>160</v>
      </c>
    </row>
    <row r="34" spans="1:27" s="29" customFormat="1" ht="49.5">
      <c r="A34" s="20">
        <v>28</v>
      </c>
      <c r="B34" s="20" t="s">
        <v>266</v>
      </c>
      <c r="C34" s="20" t="s">
        <v>267</v>
      </c>
      <c r="D34" s="9" t="s">
        <v>159</v>
      </c>
      <c r="E34" s="9" t="s">
        <v>160</v>
      </c>
      <c r="F34" s="9" t="s">
        <v>160</v>
      </c>
      <c r="G34" s="9">
        <v>2014</v>
      </c>
      <c r="H34" s="74">
        <v>6144.99</v>
      </c>
      <c r="I34" s="63" t="s">
        <v>205</v>
      </c>
      <c r="J34" s="75" t="s">
        <v>268</v>
      </c>
      <c r="K34" s="9" t="s">
        <v>291</v>
      </c>
      <c r="L34" s="20">
        <v>28</v>
      </c>
      <c r="M34" s="9" t="s">
        <v>273</v>
      </c>
      <c r="N34" s="9" t="s">
        <v>274</v>
      </c>
      <c r="O34" s="9" t="s">
        <v>275</v>
      </c>
      <c r="P34" s="9" t="s">
        <v>274</v>
      </c>
      <c r="Q34" s="9" t="s">
        <v>274</v>
      </c>
      <c r="R34" s="9" t="s">
        <v>276</v>
      </c>
      <c r="S34" s="9" t="s">
        <v>274</v>
      </c>
      <c r="T34" s="9" t="s">
        <v>274</v>
      </c>
      <c r="U34" s="9" t="s">
        <v>274</v>
      </c>
      <c r="V34" s="9" t="s">
        <v>274</v>
      </c>
      <c r="W34" s="9" t="s">
        <v>274</v>
      </c>
      <c r="X34" s="14">
        <v>4.6</v>
      </c>
      <c r="Y34" s="14">
        <v>1</v>
      </c>
      <c r="Z34" s="14" t="s">
        <v>160</v>
      </c>
      <c r="AA34" s="14" t="s">
        <v>160</v>
      </c>
    </row>
    <row r="35" spans="1:27" s="29" customFormat="1" ht="49.5">
      <c r="A35" s="20">
        <v>29</v>
      </c>
      <c r="B35" s="20" t="s">
        <v>266</v>
      </c>
      <c r="C35" s="20" t="s">
        <v>267</v>
      </c>
      <c r="D35" s="9" t="s">
        <v>159</v>
      </c>
      <c r="E35" s="9" t="s">
        <v>160</v>
      </c>
      <c r="F35" s="9" t="s">
        <v>160</v>
      </c>
      <c r="G35" s="9">
        <v>2011</v>
      </c>
      <c r="H35" s="74">
        <v>4000</v>
      </c>
      <c r="I35" s="63" t="s">
        <v>205</v>
      </c>
      <c r="J35" s="75" t="s">
        <v>268</v>
      </c>
      <c r="K35" s="9" t="s">
        <v>292</v>
      </c>
      <c r="L35" s="20">
        <v>29</v>
      </c>
      <c r="M35" s="9" t="s">
        <v>273</v>
      </c>
      <c r="N35" s="9" t="s">
        <v>274</v>
      </c>
      <c r="O35" s="9" t="s">
        <v>275</v>
      </c>
      <c r="P35" s="9" t="s">
        <v>274</v>
      </c>
      <c r="Q35" s="9" t="s">
        <v>274</v>
      </c>
      <c r="R35" s="9" t="s">
        <v>276</v>
      </c>
      <c r="S35" s="9" t="s">
        <v>274</v>
      </c>
      <c r="T35" s="9" t="s">
        <v>274</v>
      </c>
      <c r="U35" s="9" t="s">
        <v>274</v>
      </c>
      <c r="V35" s="9" t="s">
        <v>274</v>
      </c>
      <c r="W35" s="9" t="s">
        <v>274</v>
      </c>
      <c r="X35" s="14">
        <v>4.6</v>
      </c>
      <c r="Y35" s="14">
        <v>1</v>
      </c>
      <c r="Z35" s="14" t="s">
        <v>160</v>
      </c>
      <c r="AA35" s="14" t="s">
        <v>160</v>
      </c>
    </row>
    <row r="36" spans="1:27" s="29" customFormat="1" ht="49.5">
      <c r="A36" s="20">
        <v>30</v>
      </c>
      <c r="B36" s="20" t="s">
        <v>266</v>
      </c>
      <c r="C36" s="20" t="s">
        <v>267</v>
      </c>
      <c r="D36" s="9" t="s">
        <v>159</v>
      </c>
      <c r="E36" s="9" t="s">
        <v>160</v>
      </c>
      <c r="F36" s="9" t="s">
        <v>160</v>
      </c>
      <c r="G36" s="9">
        <v>2011</v>
      </c>
      <c r="H36" s="74">
        <v>4000</v>
      </c>
      <c r="I36" s="63" t="s">
        <v>205</v>
      </c>
      <c r="J36" s="75" t="s">
        <v>268</v>
      </c>
      <c r="K36" s="9" t="s">
        <v>293</v>
      </c>
      <c r="L36" s="20">
        <v>30</v>
      </c>
      <c r="M36" s="9" t="s">
        <v>273</v>
      </c>
      <c r="N36" s="9" t="s">
        <v>274</v>
      </c>
      <c r="O36" s="9" t="s">
        <v>275</v>
      </c>
      <c r="P36" s="9" t="s">
        <v>274</v>
      </c>
      <c r="Q36" s="9" t="s">
        <v>274</v>
      </c>
      <c r="R36" s="9" t="s">
        <v>276</v>
      </c>
      <c r="S36" s="9" t="s">
        <v>274</v>
      </c>
      <c r="T36" s="9" t="s">
        <v>274</v>
      </c>
      <c r="U36" s="9" t="s">
        <v>274</v>
      </c>
      <c r="V36" s="9" t="s">
        <v>274</v>
      </c>
      <c r="W36" s="9" t="s">
        <v>274</v>
      </c>
      <c r="X36" s="14">
        <v>4.6</v>
      </c>
      <c r="Y36" s="14">
        <v>1</v>
      </c>
      <c r="Z36" s="14" t="s">
        <v>160</v>
      </c>
      <c r="AA36" s="14" t="s">
        <v>160</v>
      </c>
    </row>
    <row r="37" spans="1:27" s="29" customFormat="1" ht="49.5">
      <c r="A37" s="20">
        <v>31</v>
      </c>
      <c r="B37" s="20" t="s">
        <v>266</v>
      </c>
      <c r="C37" s="20" t="s">
        <v>267</v>
      </c>
      <c r="D37" s="9" t="s">
        <v>159</v>
      </c>
      <c r="E37" s="9" t="s">
        <v>160</v>
      </c>
      <c r="F37" s="9" t="s">
        <v>160</v>
      </c>
      <c r="G37" s="9">
        <v>2011</v>
      </c>
      <c r="H37" s="74">
        <v>4000</v>
      </c>
      <c r="I37" s="63" t="s">
        <v>205</v>
      </c>
      <c r="J37" s="75" t="s">
        <v>268</v>
      </c>
      <c r="K37" s="9" t="s">
        <v>294</v>
      </c>
      <c r="L37" s="20">
        <v>31</v>
      </c>
      <c r="M37" s="9" t="s">
        <v>273</v>
      </c>
      <c r="N37" s="9" t="s">
        <v>274</v>
      </c>
      <c r="O37" s="9" t="s">
        <v>275</v>
      </c>
      <c r="P37" s="9" t="s">
        <v>274</v>
      </c>
      <c r="Q37" s="9" t="s">
        <v>274</v>
      </c>
      <c r="R37" s="9" t="s">
        <v>276</v>
      </c>
      <c r="S37" s="9" t="s">
        <v>274</v>
      </c>
      <c r="T37" s="9" t="s">
        <v>274</v>
      </c>
      <c r="U37" s="9" t="s">
        <v>274</v>
      </c>
      <c r="V37" s="9" t="s">
        <v>274</v>
      </c>
      <c r="W37" s="9" t="s">
        <v>274</v>
      </c>
      <c r="X37" s="14">
        <v>4.6</v>
      </c>
      <c r="Y37" s="14">
        <v>1</v>
      </c>
      <c r="Z37" s="14" t="s">
        <v>160</v>
      </c>
      <c r="AA37" s="14" t="s">
        <v>160</v>
      </c>
    </row>
    <row r="38" spans="1:27" s="29" customFormat="1" ht="49.5">
      <c r="A38" s="20">
        <v>32</v>
      </c>
      <c r="B38" s="20" t="s">
        <v>266</v>
      </c>
      <c r="C38" s="20" t="s">
        <v>267</v>
      </c>
      <c r="D38" s="9" t="s">
        <v>159</v>
      </c>
      <c r="E38" s="9" t="s">
        <v>160</v>
      </c>
      <c r="F38" s="9" t="s">
        <v>160</v>
      </c>
      <c r="G38" s="9">
        <v>2013</v>
      </c>
      <c r="H38" s="74">
        <v>4999.34</v>
      </c>
      <c r="I38" s="63" t="s">
        <v>205</v>
      </c>
      <c r="J38" s="75" t="s">
        <v>268</v>
      </c>
      <c r="K38" s="9" t="s">
        <v>295</v>
      </c>
      <c r="L38" s="20">
        <v>32</v>
      </c>
      <c r="M38" s="9" t="s">
        <v>273</v>
      </c>
      <c r="N38" s="9" t="s">
        <v>274</v>
      </c>
      <c r="O38" s="9" t="s">
        <v>275</v>
      </c>
      <c r="P38" s="9" t="s">
        <v>274</v>
      </c>
      <c r="Q38" s="9" t="s">
        <v>274</v>
      </c>
      <c r="R38" s="9" t="s">
        <v>276</v>
      </c>
      <c r="S38" s="9" t="s">
        <v>274</v>
      </c>
      <c r="T38" s="9" t="s">
        <v>274</v>
      </c>
      <c r="U38" s="9" t="s">
        <v>274</v>
      </c>
      <c r="V38" s="9" t="s">
        <v>274</v>
      </c>
      <c r="W38" s="9" t="s">
        <v>274</v>
      </c>
      <c r="X38" s="14">
        <v>4.6</v>
      </c>
      <c r="Y38" s="14">
        <v>1</v>
      </c>
      <c r="Z38" s="14" t="s">
        <v>160</v>
      </c>
      <c r="AA38" s="14" t="s">
        <v>160</v>
      </c>
    </row>
    <row r="39" spans="1:27" s="29" customFormat="1" ht="74.25">
      <c r="A39" s="20">
        <v>33</v>
      </c>
      <c r="B39" s="20" t="s">
        <v>296</v>
      </c>
      <c r="C39" s="20" t="s">
        <v>267</v>
      </c>
      <c r="D39" s="9" t="s">
        <v>159</v>
      </c>
      <c r="E39" s="9" t="s">
        <v>160</v>
      </c>
      <c r="F39" s="9" t="s">
        <v>160</v>
      </c>
      <c r="G39" s="9">
        <v>2015</v>
      </c>
      <c r="H39" s="74">
        <v>2200.01</v>
      </c>
      <c r="I39" s="63" t="s">
        <v>205</v>
      </c>
      <c r="J39" s="75" t="s">
        <v>268</v>
      </c>
      <c r="K39" s="9" t="s">
        <v>297</v>
      </c>
      <c r="L39" s="20">
        <v>33</v>
      </c>
      <c r="M39" s="9" t="s">
        <v>288</v>
      </c>
      <c r="N39" s="9" t="s">
        <v>274</v>
      </c>
      <c r="O39" s="9" t="s">
        <v>298</v>
      </c>
      <c r="P39" s="9" t="s">
        <v>274</v>
      </c>
      <c r="Q39" s="9" t="s">
        <v>274</v>
      </c>
      <c r="R39" s="9" t="s">
        <v>276</v>
      </c>
      <c r="S39" s="9" t="s">
        <v>274</v>
      </c>
      <c r="T39" s="9" t="s">
        <v>274</v>
      </c>
      <c r="U39" s="9" t="s">
        <v>274</v>
      </c>
      <c r="V39" s="9" t="s">
        <v>274</v>
      </c>
      <c r="W39" s="9" t="s">
        <v>274</v>
      </c>
      <c r="X39" s="14">
        <v>3.05</v>
      </c>
      <c r="Y39" s="14">
        <v>1</v>
      </c>
      <c r="Z39" s="14" t="s">
        <v>160</v>
      </c>
      <c r="AA39" s="14" t="s">
        <v>160</v>
      </c>
    </row>
    <row r="40" spans="1:27" s="29" customFormat="1" ht="74.25">
      <c r="A40" s="20">
        <v>34</v>
      </c>
      <c r="B40" s="20" t="s">
        <v>296</v>
      </c>
      <c r="C40" s="20" t="s">
        <v>267</v>
      </c>
      <c r="D40" s="9" t="s">
        <v>159</v>
      </c>
      <c r="E40" s="9" t="s">
        <v>160</v>
      </c>
      <c r="F40" s="9" t="s">
        <v>160</v>
      </c>
      <c r="G40" s="9">
        <v>2015</v>
      </c>
      <c r="H40" s="74">
        <v>2200</v>
      </c>
      <c r="I40" s="63" t="s">
        <v>205</v>
      </c>
      <c r="J40" s="75" t="s">
        <v>268</v>
      </c>
      <c r="K40" s="9" t="s">
        <v>299</v>
      </c>
      <c r="L40" s="20">
        <v>34</v>
      </c>
      <c r="M40" s="9" t="s">
        <v>288</v>
      </c>
      <c r="N40" s="9" t="s">
        <v>274</v>
      </c>
      <c r="O40" s="9" t="s">
        <v>298</v>
      </c>
      <c r="P40" s="9" t="s">
        <v>274</v>
      </c>
      <c r="Q40" s="9" t="s">
        <v>274</v>
      </c>
      <c r="R40" s="9" t="s">
        <v>276</v>
      </c>
      <c r="S40" s="9" t="s">
        <v>274</v>
      </c>
      <c r="T40" s="9" t="s">
        <v>274</v>
      </c>
      <c r="U40" s="9" t="s">
        <v>274</v>
      </c>
      <c r="V40" s="9" t="s">
        <v>274</v>
      </c>
      <c r="W40" s="9" t="s">
        <v>274</v>
      </c>
      <c r="X40" s="76">
        <v>3.05</v>
      </c>
      <c r="Y40" s="14">
        <v>1</v>
      </c>
      <c r="Z40" s="14" t="s">
        <v>160</v>
      </c>
      <c r="AA40" s="14" t="s">
        <v>160</v>
      </c>
    </row>
    <row r="41" spans="1:27" s="29" customFormat="1" ht="74.25">
      <c r="A41" s="20">
        <v>35</v>
      </c>
      <c r="B41" s="20" t="s">
        <v>296</v>
      </c>
      <c r="C41" s="20" t="s">
        <v>267</v>
      </c>
      <c r="D41" s="9" t="s">
        <v>159</v>
      </c>
      <c r="E41" s="9" t="s">
        <v>160</v>
      </c>
      <c r="F41" s="9" t="s">
        <v>160</v>
      </c>
      <c r="G41" s="9">
        <v>2015</v>
      </c>
      <c r="H41" s="74">
        <v>2200</v>
      </c>
      <c r="I41" s="63" t="s">
        <v>205</v>
      </c>
      <c r="J41" s="75" t="s">
        <v>268</v>
      </c>
      <c r="K41" s="9" t="s">
        <v>300</v>
      </c>
      <c r="L41" s="20">
        <v>35</v>
      </c>
      <c r="M41" s="9" t="s">
        <v>288</v>
      </c>
      <c r="N41" s="9" t="s">
        <v>274</v>
      </c>
      <c r="O41" s="9" t="s">
        <v>298</v>
      </c>
      <c r="P41" s="9" t="s">
        <v>274</v>
      </c>
      <c r="Q41" s="9" t="s">
        <v>274</v>
      </c>
      <c r="R41" s="9" t="s">
        <v>276</v>
      </c>
      <c r="S41" s="9" t="s">
        <v>274</v>
      </c>
      <c r="T41" s="9" t="s">
        <v>274</v>
      </c>
      <c r="U41" s="9" t="s">
        <v>274</v>
      </c>
      <c r="V41" s="9" t="s">
        <v>274</v>
      </c>
      <c r="W41" s="9" t="s">
        <v>274</v>
      </c>
      <c r="X41" s="14">
        <v>3.05</v>
      </c>
      <c r="Y41" s="14">
        <v>1</v>
      </c>
      <c r="Z41" s="14" t="s">
        <v>160</v>
      </c>
      <c r="AA41" s="14" t="s">
        <v>160</v>
      </c>
    </row>
    <row r="42" spans="1:27" s="29" customFormat="1" ht="74.25">
      <c r="A42" s="20">
        <v>36</v>
      </c>
      <c r="B42" s="20" t="s">
        <v>296</v>
      </c>
      <c r="C42" s="20" t="s">
        <v>267</v>
      </c>
      <c r="D42" s="9" t="s">
        <v>159</v>
      </c>
      <c r="E42" s="9" t="s">
        <v>160</v>
      </c>
      <c r="F42" s="9" t="s">
        <v>160</v>
      </c>
      <c r="G42" s="9">
        <v>2015</v>
      </c>
      <c r="H42" s="74">
        <v>2200</v>
      </c>
      <c r="I42" s="63" t="s">
        <v>205</v>
      </c>
      <c r="J42" s="75" t="s">
        <v>268</v>
      </c>
      <c r="K42" s="9" t="s">
        <v>301</v>
      </c>
      <c r="L42" s="20">
        <v>36</v>
      </c>
      <c r="M42" s="9" t="s">
        <v>288</v>
      </c>
      <c r="N42" s="9" t="s">
        <v>274</v>
      </c>
      <c r="O42" s="9" t="s">
        <v>298</v>
      </c>
      <c r="P42" s="9" t="s">
        <v>274</v>
      </c>
      <c r="Q42" s="9" t="s">
        <v>274</v>
      </c>
      <c r="R42" s="9" t="s">
        <v>276</v>
      </c>
      <c r="S42" s="9" t="s">
        <v>274</v>
      </c>
      <c r="T42" s="9" t="s">
        <v>274</v>
      </c>
      <c r="U42" s="9" t="s">
        <v>274</v>
      </c>
      <c r="V42" s="9" t="s">
        <v>274</v>
      </c>
      <c r="W42" s="9" t="s">
        <v>274</v>
      </c>
      <c r="X42" s="14" t="s">
        <v>302</v>
      </c>
      <c r="Y42" s="14">
        <v>1</v>
      </c>
      <c r="Z42" s="14" t="s">
        <v>160</v>
      </c>
      <c r="AA42" s="14" t="s">
        <v>160</v>
      </c>
    </row>
    <row r="43" spans="1:27" s="29" customFormat="1" ht="24.75">
      <c r="A43" s="20">
        <v>37</v>
      </c>
      <c r="B43" s="20" t="s">
        <v>303</v>
      </c>
      <c r="C43" s="20" t="s">
        <v>304</v>
      </c>
      <c r="D43" s="9" t="s">
        <v>159</v>
      </c>
      <c r="E43" s="9" t="s">
        <v>160</v>
      </c>
      <c r="F43" s="9" t="s">
        <v>160</v>
      </c>
      <c r="G43" s="9">
        <v>2003</v>
      </c>
      <c r="H43" s="74">
        <v>24000</v>
      </c>
      <c r="I43" s="63" t="s">
        <v>205</v>
      </c>
      <c r="J43" s="75" t="s">
        <v>268</v>
      </c>
      <c r="K43" s="9" t="s">
        <v>305</v>
      </c>
      <c r="L43" s="20">
        <v>37</v>
      </c>
      <c r="M43" s="9" t="s">
        <v>274</v>
      </c>
      <c r="N43" s="9" t="s">
        <v>274</v>
      </c>
      <c r="O43" s="9" t="s">
        <v>274</v>
      </c>
      <c r="P43" s="9" t="s">
        <v>274</v>
      </c>
      <c r="Q43" s="9" t="s">
        <v>274</v>
      </c>
      <c r="R43" s="9" t="s">
        <v>276</v>
      </c>
      <c r="S43" s="9" t="s">
        <v>274</v>
      </c>
      <c r="T43" s="9" t="s">
        <v>274</v>
      </c>
      <c r="U43" s="9" t="s">
        <v>274</v>
      </c>
      <c r="V43" s="9" t="s">
        <v>274</v>
      </c>
      <c r="W43" s="9" t="s">
        <v>274</v>
      </c>
      <c r="X43" s="14"/>
      <c r="Y43" s="14" t="s">
        <v>274</v>
      </c>
      <c r="Z43" s="14" t="s">
        <v>160</v>
      </c>
      <c r="AA43" s="14" t="s">
        <v>160</v>
      </c>
    </row>
    <row r="44" spans="1:27" s="29" customFormat="1" ht="36.75">
      <c r="A44" s="20">
        <v>38</v>
      </c>
      <c r="B44" s="20" t="s">
        <v>306</v>
      </c>
      <c r="C44" s="20" t="s">
        <v>307</v>
      </c>
      <c r="D44" s="9" t="s">
        <v>159</v>
      </c>
      <c r="E44" s="9" t="s">
        <v>160</v>
      </c>
      <c r="F44" s="9" t="s">
        <v>160</v>
      </c>
      <c r="G44" s="9">
        <v>2003</v>
      </c>
      <c r="H44" s="74">
        <v>9798.29</v>
      </c>
      <c r="I44" s="63" t="s">
        <v>205</v>
      </c>
      <c r="J44" s="75" t="s">
        <v>268</v>
      </c>
      <c r="K44" s="9"/>
      <c r="L44" s="20">
        <v>38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4"/>
      <c r="Y44" s="14"/>
      <c r="Z44" s="14"/>
      <c r="AA44" s="14"/>
    </row>
    <row r="45" spans="1:27" s="29" customFormat="1" ht="36.75">
      <c r="A45" s="20">
        <v>39</v>
      </c>
      <c r="B45" s="20" t="s">
        <v>308</v>
      </c>
      <c r="C45" s="20" t="s">
        <v>307</v>
      </c>
      <c r="D45" s="9" t="s">
        <v>159</v>
      </c>
      <c r="E45" s="9" t="s">
        <v>160</v>
      </c>
      <c r="F45" s="9" t="s">
        <v>160</v>
      </c>
      <c r="G45" s="9">
        <v>2011</v>
      </c>
      <c r="H45" s="74">
        <v>1017472.45</v>
      </c>
      <c r="I45" s="63" t="s">
        <v>205</v>
      </c>
      <c r="J45" s="75" t="s">
        <v>268</v>
      </c>
      <c r="K45" s="9" t="s">
        <v>309</v>
      </c>
      <c r="L45" s="20">
        <v>39</v>
      </c>
      <c r="M45" s="9" t="s">
        <v>274</v>
      </c>
      <c r="N45" s="9" t="s">
        <v>274</v>
      </c>
      <c r="O45" s="9" t="s">
        <v>274</v>
      </c>
      <c r="P45" s="9" t="s">
        <v>274</v>
      </c>
      <c r="Q45" s="9" t="s">
        <v>274</v>
      </c>
      <c r="R45" s="9" t="s">
        <v>276</v>
      </c>
      <c r="S45" s="9" t="s">
        <v>274</v>
      </c>
      <c r="T45" s="9" t="s">
        <v>274</v>
      </c>
      <c r="U45" s="9" t="s">
        <v>274</v>
      </c>
      <c r="V45" s="9" t="s">
        <v>274</v>
      </c>
      <c r="W45" s="9" t="s">
        <v>274</v>
      </c>
      <c r="X45" s="14">
        <v>5443.5</v>
      </c>
      <c r="Y45" s="14" t="s">
        <v>274</v>
      </c>
      <c r="Z45" s="14" t="s">
        <v>160</v>
      </c>
      <c r="AA45" s="14" t="s">
        <v>160</v>
      </c>
    </row>
    <row r="46" spans="1:27" s="29" customFormat="1" ht="24.75">
      <c r="A46" s="20">
        <v>40</v>
      </c>
      <c r="B46" s="20" t="s">
        <v>310</v>
      </c>
      <c r="C46" s="20" t="s">
        <v>311</v>
      </c>
      <c r="D46" s="9" t="s">
        <v>159</v>
      </c>
      <c r="E46" s="9" t="s">
        <v>160</v>
      </c>
      <c r="F46" s="9" t="s">
        <v>160</v>
      </c>
      <c r="G46" s="9">
        <v>2011</v>
      </c>
      <c r="H46" s="74">
        <v>594554.88</v>
      </c>
      <c r="I46" s="63" t="s">
        <v>205</v>
      </c>
      <c r="J46" s="75" t="s">
        <v>268</v>
      </c>
      <c r="K46" s="9" t="s">
        <v>312</v>
      </c>
      <c r="L46" s="20">
        <v>40</v>
      </c>
      <c r="M46" s="9" t="s">
        <v>274</v>
      </c>
      <c r="N46" s="9" t="s">
        <v>274</v>
      </c>
      <c r="O46" s="9" t="s">
        <v>274</v>
      </c>
      <c r="P46" s="9" t="s">
        <v>274</v>
      </c>
      <c r="Q46" s="9" t="s">
        <v>274</v>
      </c>
      <c r="R46" s="9" t="s">
        <v>276</v>
      </c>
      <c r="S46" s="9" t="s">
        <v>274</v>
      </c>
      <c r="T46" s="9" t="s">
        <v>274</v>
      </c>
      <c r="U46" s="9" t="s">
        <v>274</v>
      </c>
      <c r="V46" s="9" t="s">
        <v>274</v>
      </c>
      <c r="W46" s="9" t="s">
        <v>274</v>
      </c>
      <c r="X46" s="14">
        <v>1118</v>
      </c>
      <c r="Y46" s="14" t="s">
        <v>274</v>
      </c>
      <c r="Z46" s="14" t="s">
        <v>160</v>
      </c>
      <c r="AA46" s="14" t="s">
        <v>160</v>
      </c>
    </row>
    <row r="47" spans="1:27" s="29" customFormat="1" ht="24.75">
      <c r="A47" s="20">
        <v>41</v>
      </c>
      <c r="B47" s="20" t="s">
        <v>313</v>
      </c>
      <c r="C47" s="20" t="s">
        <v>304</v>
      </c>
      <c r="D47" s="9" t="s">
        <v>159</v>
      </c>
      <c r="E47" s="9" t="s">
        <v>160</v>
      </c>
      <c r="F47" s="9" t="s">
        <v>160</v>
      </c>
      <c r="G47" s="9">
        <v>2008</v>
      </c>
      <c r="H47" s="74">
        <v>49999.83</v>
      </c>
      <c r="I47" s="63" t="s">
        <v>205</v>
      </c>
      <c r="J47" s="75" t="s">
        <v>268</v>
      </c>
      <c r="K47" s="9" t="s">
        <v>270</v>
      </c>
      <c r="L47" s="20">
        <v>41</v>
      </c>
      <c r="M47" s="9" t="s">
        <v>274</v>
      </c>
      <c r="N47" s="9" t="s">
        <v>274</v>
      </c>
      <c r="O47" s="9" t="s">
        <v>274</v>
      </c>
      <c r="P47" s="9" t="s">
        <v>274</v>
      </c>
      <c r="Q47" s="9" t="s">
        <v>274</v>
      </c>
      <c r="R47" s="9" t="s">
        <v>276</v>
      </c>
      <c r="S47" s="9" t="s">
        <v>274</v>
      </c>
      <c r="T47" s="9" t="s">
        <v>274</v>
      </c>
      <c r="U47" s="9" t="s">
        <v>274</v>
      </c>
      <c r="V47" s="9" t="s">
        <v>274</v>
      </c>
      <c r="W47" s="9" t="s">
        <v>274</v>
      </c>
      <c r="X47" s="14">
        <v>160</v>
      </c>
      <c r="Y47" s="14" t="s">
        <v>274</v>
      </c>
      <c r="Z47" s="14" t="s">
        <v>160</v>
      </c>
      <c r="AA47" s="14" t="s">
        <v>160</v>
      </c>
    </row>
    <row r="48" spans="1:27" s="29" customFormat="1" ht="36.75">
      <c r="A48" s="20">
        <v>42</v>
      </c>
      <c r="B48" s="20" t="s">
        <v>313</v>
      </c>
      <c r="C48" s="20" t="s">
        <v>304</v>
      </c>
      <c r="D48" s="9" t="s">
        <v>159</v>
      </c>
      <c r="E48" s="9" t="s">
        <v>160</v>
      </c>
      <c r="F48" s="9" t="s">
        <v>160</v>
      </c>
      <c r="G48" s="9">
        <v>2000</v>
      </c>
      <c r="H48" s="74">
        <v>5375</v>
      </c>
      <c r="I48" s="63" t="s">
        <v>205</v>
      </c>
      <c r="J48" s="75" t="s">
        <v>268</v>
      </c>
      <c r="K48" s="9" t="s">
        <v>314</v>
      </c>
      <c r="L48" s="20">
        <v>42</v>
      </c>
      <c r="M48" s="9" t="s">
        <v>274</v>
      </c>
      <c r="N48" s="9" t="s">
        <v>274</v>
      </c>
      <c r="O48" s="9" t="s">
        <v>274</v>
      </c>
      <c r="P48" s="9" t="s">
        <v>274</v>
      </c>
      <c r="Q48" s="9" t="s">
        <v>274</v>
      </c>
      <c r="R48" s="9" t="s">
        <v>276</v>
      </c>
      <c r="S48" s="9" t="s">
        <v>274</v>
      </c>
      <c r="T48" s="9" t="s">
        <v>274</v>
      </c>
      <c r="U48" s="9" t="s">
        <v>274</v>
      </c>
      <c r="V48" s="9" t="s">
        <v>274</v>
      </c>
      <c r="W48" s="9" t="s">
        <v>274</v>
      </c>
      <c r="X48" s="14"/>
      <c r="Y48" s="14" t="s">
        <v>274</v>
      </c>
      <c r="Z48" s="14" t="s">
        <v>160</v>
      </c>
      <c r="AA48" s="14" t="s">
        <v>160</v>
      </c>
    </row>
    <row r="49" spans="1:27" s="29" customFormat="1" ht="61.5">
      <c r="A49" s="20">
        <v>43</v>
      </c>
      <c r="B49" s="77" t="s">
        <v>315</v>
      </c>
      <c r="C49" s="77" t="s">
        <v>316</v>
      </c>
      <c r="D49" s="77" t="s">
        <v>159</v>
      </c>
      <c r="E49" s="77" t="s">
        <v>160</v>
      </c>
      <c r="F49" s="77" t="s">
        <v>160</v>
      </c>
      <c r="G49" s="77">
        <v>2015</v>
      </c>
      <c r="H49" s="78">
        <v>45063.84</v>
      </c>
      <c r="I49" s="79" t="s">
        <v>205</v>
      </c>
      <c r="J49" s="80" t="s">
        <v>268</v>
      </c>
      <c r="K49" s="77" t="s">
        <v>286</v>
      </c>
      <c r="L49" s="20">
        <v>43</v>
      </c>
      <c r="M49" s="77" t="s">
        <v>317</v>
      </c>
      <c r="N49" s="77" t="s">
        <v>274</v>
      </c>
      <c r="O49" s="77" t="s">
        <v>318</v>
      </c>
      <c r="P49" s="77" t="s">
        <v>274</v>
      </c>
      <c r="Q49" s="77" t="s">
        <v>274</v>
      </c>
      <c r="R49" s="77" t="s">
        <v>276</v>
      </c>
      <c r="S49" s="77" t="s">
        <v>274</v>
      </c>
      <c r="T49" s="77" t="s">
        <v>274</v>
      </c>
      <c r="U49" s="77" t="s">
        <v>274</v>
      </c>
      <c r="V49" s="77" t="s">
        <v>274</v>
      </c>
      <c r="W49" s="77" t="s">
        <v>274</v>
      </c>
      <c r="X49" s="81">
        <v>60</v>
      </c>
      <c r="Y49" s="81">
        <v>1</v>
      </c>
      <c r="Z49" s="81" t="s">
        <v>160</v>
      </c>
      <c r="AA49" s="81" t="s">
        <v>160</v>
      </c>
    </row>
    <row r="50" spans="1:27" s="29" customFormat="1" ht="61.5">
      <c r="A50" s="20">
        <v>44</v>
      </c>
      <c r="B50" s="77" t="s">
        <v>319</v>
      </c>
      <c r="C50" s="77" t="s">
        <v>316</v>
      </c>
      <c r="D50" s="77" t="s">
        <v>159</v>
      </c>
      <c r="E50" s="77" t="s">
        <v>160</v>
      </c>
      <c r="F50" s="77" t="s">
        <v>160</v>
      </c>
      <c r="G50" s="77">
        <v>2015</v>
      </c>
      <c r="H50" s="78">
        <v>45063.84</v>
      </c>
      <c r="I50" s="79" t="s">
        <v>205</v>
      </c>
      <c r="J50" s="80" t="s">
        <v>268</v>
      </c>
      <c r="K50" s="77" t="s">
        <v>291</v>
      </c>
      <c r="L50" s="20">
        <v>44</v>
      </c>
      <c r="M50" s="77" t="s">
        <v>317</v>
      </c>
      <c r="N50" s="77" t="s">
        <v>274</v>
      </c>
      <c r="O50" s="77" t="s">
        <v>318</v>
      </c>
      <c r="P50" s="77" t="s">
        <v>274</v>
      </c>
      <c r="Q50" s="77" t="s">
        <v>274</v>
      </c>
      <c r="R50" s="77" t="s">
        <v>276</v>
      </c>
      <c r="S50" s="77" t="s">
        <v>274</v>
      </c>
      <c r="T50" s="77" t="s">
        <v>274</v>
      </c>
      <c r="U50" s="77" t="s">
        <v>274</v>
      </c>
      <c r="V50" s="77" t="s">
        <v>274</v>
      </c>
      <c r="W50" s="77" t="s">
        <v>274</v>
      </c>
      <c r="X50" s="81">
        <v>60</v>
      </c>
      <c r="Y50" s="81">
        <v>1</v>
      </c>
      <c r="Z50" s="81" t="s">
        <v>160</v>
      </c>
      <c r="AA50" s="81" t="s">
        <v>160</v>
      </c>
    </row>
    <row r="51" spans="1:27" s="29" customFormat="1" ht="61.5">
      <c r="A51" s="20">
        <v>45</v>
      </c>
      <c r="B51" s="77" t="s">
        <v>320</v>
      </c>
      <c r="C51" s="77" t="s">
        <v>316</v>
      </c>
      <c r="D51" s="77" t="s">
        <v>159</v>
      </c>
      <c r="E51" s="77" t="s">
        <v>160</v>
      </c>
      <c r="F51" s="77" t="s">
        <v>160</v>
      </c>
      <c r="G51" s="77">
        <v>2015</v>
      </c>
      <c r="H51" s="78">
        <v>45126.84</v>
      </c>
      <c r="I51" s="79" t="s">
        <v>205</v>
      </c>
      <c r="J51" s="80" t="s">
        <v>268</v>
      </c>
      <c r="K51" s="77" t="s">
        <v>283</v>
      </c>
      <c r="L51" s="20">
        <v>45</v>
      </c>
      <c r="M51" s="77" t="s">
        <v>317</v>
      </c>
      <c r="N51" s="77" t="s">
        <v>274</v>
      </c>
      <c r="O51" s="77" t="s">
        <v>318</v>
      </c>
      <c r="P51" s="77" t="s">
        <v>274</v>
      </c>
      <c r="Q51" s="77" t="s">
        <v>274</v>
      </c>
      <c r="R51" s="77" t="s">
        <v>276</v>
      </c>
      <c r="S51" s="77" t="s">
        <v>274</v>
      </c>
      <c r="T51" s="77" t="s">
        <v>274</v>
      </c>
      <c r="U51" s="77" t="s">
        <v>274</v>
      </c>
      <c r="V51" s="77" t="s">
        <v>274</v>
      </c>
      <c r="W51" s="77" t="s">
        <v>274</v>
      </c>
      <c r="X51" s="81">
        <v>60</v>
      </c>
      <c r="Y51" s="81">
        <v>1</v>
      </c>
      <c r="Z51" s="81" t="s">
        <v>160</v>
      </c>
      <c r="AA51" s="81" t="s">
        <v>160</v>
      </c>
    </row>
    <row r="52" spans="1:27" s="29" customFormat="1" ht="74.25">
      <c r="A52" s="20">
        <v>46</v>
      </c>
      <c r="B52" s="77" t="s">
        <v>321</v>
      </c>
      <c r="C52" s="77" t="s">
        <v>316</v>
      </c>
      <c r="D52" s="77" t="s">
        <v>159</v>
      </c>
      <c r="E52" s="77" t="s">
        <v>160</v>
      </c>
      <c r="F52" s="77" t="s">
        <v>160</v>
      </c>
      <c r="G52" s="77">
        <v>2016</v>
      </c>
      <c r="H52" s="78">
        <v>15906.33</v>
      </c>
      <c r="I52" s="79" t="s">
        <v>205</v>
      </c>
      <c r="J52" s="80" t="s">
        <v>268</v>
      </c>
      <c r="K52" s="77" t="s">
        <v>290</v>
      </c>
      <c r="L52" s="20">
        <v>46</v>
      </c>
      <c r="M52" s="77" t="s">
        <v>322</v>
      </c>
      <c r="N52" s="77" t="s">
        <v>274</v>
      </c>
      <c r="O52" s="77" t="s">
        <v>323</v>
      </c>
      <c r="P52" s="77" t="s">
        <v>274</v>
      </c>
      <c r="Q52" s="77" t="s">
        <v>274</v>
      </c>
      <c r="R52" s="77" t="s">
        <v>276</v>
      </c>
      <c r="S52" s="77" t="s">
        <v>274</v>
      </c>
      <c r="T52" s="77" t="s">
        <v>274</v>
      </c>
      <c r="U52" s="77" t="s">
        <v>274</v>
      </c>
      <c r="V52" s="77" t="s">
        <v>274</v>
      </c>
      <c r="W52" s="77" t="s">
        <v>274</v>
      </c>
      <c r="X52" s="81">
        <v>28</v>
      </c>
      <c r="Y52" s="81">
        <v>1</v>
      </c>
      <c r="Z52" s="81" t="s">
        <v>160</v>
      </c>
      <c r="AA52" s="81" t="s">
        <v>160</v>
      </c>
    </row>
    <row r="53" spans="1:27" s="29" customFormat="1" ht="24.75">
      <c r="A53" s="20">
        <v>47</v>
      </c>
      <c r="B53" s="77" t="s">
        <v>324</v>
      </c>
      <c r="C53" s="77" t="s">
        <v>316</v>
      </c>
      <c r="D53" s="77" t="s">
        <v>159</v>
      </c>
      <c r="E53" s="77" t="s">
        <v>160</v>
      </c>
      <c r="F53" s="77" t="s">
        <v>160</v>
      </c>
      <c r="G53" s="77">
        <v>2015</v>
      </c>
      <c r="H53" s="78">
        <v>4899.9</v>
      </c>
      <c r="I53" s="79" t="s">
        <v>205</v>
      </c>
      <c r="J53" s="80" t="s">
        <v>268</v>
      </c>
      <c r="K53" s="77" t="s">
        <v>325</v>
      </c>
      <c r="L53" s="20">
        <v>47</v>
      </c>
      <c r="M53" s="77" t="s">
        <v>322</v>
      </c>
      <c r="N53" s="77" t="s">
        <v>274</v>
      </c>
      <c r="O53" s="77"/>
      <c r="P53" s="77" t="s">
        <v>274</v>
      </c>
      <c r="Q53" s="77" t="s">
        <v>274</v>
      </c>
      <c r="R53" s="77" t="s">
        <v>276</v>
      </c>
      <c r="S53" s="77" t="s">
        <v>274</v>
      </c>
      <c r="T53" s="77" t="s">
        <v>274</v>
      </c>
      <c r="U53" s="77" t="s">
        <v>274</v>
      </c>
      <c r="V53" s="77" t="s">
        <v>274</v>
      </c>
      <c r="W53" s="77" t="s">
        <v>274</v>
      </c>
      <c r="X53" s="81">
        <v>12</v>
      </c>
      <c r="Y53" s="81">
        <v>1</v>
      </c>
      <c r="Z53" s="81" t="s">
        <v>160</v>
      </c>
      <c r="AA53" s="81" t="s">
        <v>160</v>
      </c>
    </row>
    <row r="54" spans="1:27" s="29" customFormat="1" ht="24.75">
      <c r="A54" s="20">
        <v>48</v>
      </c>
      <c r="B54" s="77" t="s">
        <v>326</v>
      </c>
      <c r="C54" s="77" t="s">
        <v>316</v>
      </c>
      <c r="D54" s="77" t="s">
        <v>159</v>
      </c>
      <c r="E54" s="77" t="s">
        <v>160</v>
      </c>
      <c r="F54" s="77" t="s">
        <v>160</v>
      </c>
      <c r="G54" s="77">
        <v>2015</v>
      </c>
      <c r="H54" s="78">
        <v>7077</v>
      </c>
      <c r="I54" s="79" t="s">
        <v>205</v>
      </c>
      <c r="J54" s="80" t="s">
        <v>268</v>
      </c>
      <c r="K54" s="77" t="s">
        <v>327</v>
      </c>
      <c r="L54" s="20">
        <v>48</v>
      </c>
      <c r="M54" s="77" t="s">
        <v>322</v>
      </c>
      <c r="N54" s="77" t="s">
        <v>274</v>
      </c>
      <c r="O54" s="77"/>
      <c r="P54" s="77" t="s">
        <v>274</v>
      </c>
      <c r="Q54" s="77" t="s">
        <v>274</v>
      </c>
      <c r="R54" s="77" t="s">
        <v>276</v>
      </c>
      <c r="S54" s="77" t="s">
        <v>274</v>
      </c>
      <c r="T54" s="77" t="s">
        <v>274</v>
      </c>
      <c r="U54" s="77" t="s">
        <v>274</v>
      </c>
      <c r="V54" s="77" t="s">
        <v>274</v>
      </c>
      <c r="W54" s="77" t="s">
        <v>274</v>
      </c>
      <c r="X54" s="81">
        <v>18</v>
      </c>
      <c r="Y54" s="81">
        <v>1</v>
      </c>
      <c r="Z54" s="81" t="s">
        <v>160</v>
      </c>
      <c r="AA54" s="81" t="s">
        <v>160</v>
      </c>
    </row>
    <row r="55" spans="1:27" s="29" customFormat="1" ht="36.75">
      <c r="A55" s="20">
        <v>49</v>
      </c>
      <c r="B55" s="82" t="s">
        <v>328</v>
      </c>
      <c r="C55" s="77" t="s">
        <v>316</v>
      </c>
      <c r="D55" s="77" t="s">
        <v>159</v>
      </c>
      <c r="E55" s="77" t="s">
        <v>160</v>
      </c>
      <c r="F55" s="77" t="s">
        <v>160</v>
      </c>
      <c r="G55" s="77" t="s">
        <v>329</v>
      </c>
      <c r="H55" s="83">
        <v>360000</v>
      </c>
      <c r="I55" s="84" t="s">
        <v>330</v>
      </c>
      <c r="J55" s="80"/>
      <c r="K55" s="77" t="s">
        <v>331</v>
      </c>
      <c r="L55" s="20">
        <v>49</v>
      </c>
      <c r="M55" s="77"/>
      <c r="N55" s="77"/>
      <c r="O55" s="77"/>
      <c r="P55" s="77" t="s">
        <v>332</v>
      </c>
      <c r="Q55" s="77"/>
      <c r="R55" s="77"/>
      <c r="S55" s="77" t="s">
        <v>159</v>
      </c>
      <c r="T55" s="77"/>
      <c r="U55" s="77"/>
      <c r="V55" s="77"/>
      <c r="W55" s="77"/>
      <c r="X55" s="85">
        <v>1032.5</v>
      </c>
      <c r="Y55" s="81"/>
      <c r="Z55" s="81" t="s">
        <v>160</v>
      </c>
      <c r="AA55" s="81" t="s">
        <v>160</v>
      </c>
    </row>
    <row r="56" spans="1:27" s="29" customFormat="1" ht="36.75">
      <c r="A56" s="20">
        <v>50</v>
      </c>
      <c r="B56" s="56" t="s">
        <v>333</v>
      </c>
      <c r="C56" s="20" t="s">
        <v>334</v>
      </c>
      <c r="D56" s="56" t="s">
        <v>176</v>
      </c>
      <c r="E56" s="56" t="s">
        <v>24</v>
      </c>
      <c r="F56" s="56"/>
      <c r="G56" s="56"/>
      <c r="H56" s="57">
        <v>256000</v>
      </c>
      <c r="I56" s="58" t="s">
        <v>163</v>
      </c>
      <c r="J56" s="59" t="s">
        <v>335</v>
      </c>
      <c r="K56" s="56" t="s">
        <v>336</v>
      </c>
      <c r="L56" s="20">
        <v>50</v>
      </c>
      <c r="M56" s="56" t="s">
        <v>337</v>
      </c>
      <c r="N56" s="56" t="s">
        <v>338</v>
      </c>
      <c r="O56" s="56" t="s">
        <v>167</v>
      </c>
      <c r="P56" s="56" t="s">
        <v>339</v>
      </c>
      <c r="Q56" s="56"/>
      <c r="R56" s="56" t="s">
        <v>340</v>
      </c>
      <c r="S56" s="56" t="s">
        <v>341</v>
      </c>
      <c r="T56" s="56" t="s">
        <v>342</v>
      </c>
      <c r="U56" s="56" t="s">
        <v>343</v>
      </c>
      <c r="V56" s="56" t="s">
        <v>344</v>
      </c>
      <c r="W56" s="56" t="s">
        <v>341</v>
      </c>
      <c r="X56" s="86">
        <v>100.7</v>
      </c>
      <c r="Y56" s="61">
        <v>1</v>
      </c>
      <c r="Z56" s="61" t="s">
        <v>24</v>
      </c>
      <c r="AA56" s="61" t="s">
        <v>24</v>
      </c>
    </row>
    <row r="57" spans="1:27" s="29" customFormat="1" ht="24.75">
      <c r="A57" s="20">
        <v>51</v>
      </c>
      <c r="B57" s="20" t="s">
        <v>333</v>
      </c>
      <c r="C57" s="20" t="s">
        <v>334</v>
      </c>
      <c r="D57" s="56" t="s">
        <v>176</v>
      </c>
      <c r="E57" s="56" t="s">
        <v>24</v>
      </c>
      <c r="F57" s="20"/>
      <c r="G57" s="20"/>
      <c r="H57" s="57">
        <v>193000</v>
      </c>
      <c r="I57" s="58" t="s">
        <v>163</v>
      </c>
      <c r="J57" s="59" t="s">
        <v>345</v>
      </c>
      <c r="K57" s="20" t="s">
        <v>346</v>
      </c>
      <c r="L57" s="20">
        <v>51</v>
      </c>
      <c r="M57" s="20" t="s">
        <v>347</v>
      </c>
      <c r="N57" s="56" t="s">
        <v>338</v>
      </c>
      <c r="O57" s="56" t="s">
        <v>348</v>
      </c>
      <c r="P57" s="20"/>
      <c r="Q57" s="20"/>
      <c r="R57" s="56" t="s">
        <v>340</v>
      </c>
      <c r="S57" s="56" t="s">
        <v>341</v>
      </c>
      <c r="T57" s="20" t="s">
        <v>342</v>
      </c>
      <c r="U57" s="20" t="s">
        <v>340</v>
      </c>
      <c r="V57" s="56" t="s">
        <v>344</v>
      </c>
      <c r="W57" s="56" t="s">
        <v>341</v>
      </c>
      <c r="X57" s="87">
        <v>75.95</v>
      </c>
      <c r="Y57" s="25">
        <v>1</v>
      </c>
      <c r="Z57" s="25" t="s">
        <v>24</v>
      </c>
      <c r="AA57" s="25" t="s">
        <v>24</v>
      </c>
    </row>
    <row r="58" spans="1:27" s="29" customFormat="1" ht="36.75">
      <c r="A58" s="20">
        <v>52</v>
      </c>
      <c r="B58" s="20" t="s">
        <v>333</v>
      </c>
      <c r="C58" s="20" t="s">
        <v>334</v>
      </c>
      <c r="D58" s="56" t="s">
        <v>176</v>
      </c>
      <c r="E58" s="56" t="s">
        <v>24</v>
      </c>
      <c r="F58" s="20"/>
      <c r="G58" s="20"/>
      <c r="H58" s="57">
        <v>251000</v>
      </c>
      <c r="I58" s="58" t="s">
        <v>163</v>
      </c>
      <c r="J58" s="59" t="s">
        <v>349</v>
      </c>
      <c r="K58" s="20" t="s">
        <v>350</v>
      </c>
      <c r="L58" s="20">
        <v>52</v>
      </c>
      <c r="M58" s="20" t="s">
        <v>351</v>
      </c>
      <c r="N58" s="56" t="s">
        <v>338</v>
      </c>
      <c r="O58" s="56" t="s">
        <v>348</v>
      </c>
      <c r="P58" s="20" t="s">
        <v>352</v>
      </c>
      <c r="Q58" s="20"/>
      <c r="R58" s="20" t="s">
        <v>353</v>
      </c>
      <c r="S58" s="56" t="s">
        <v>341</v>
      </c>
      <c r="T58" s="20" t="s">
        <v>342</v>
      </c>
      <c r="U58" s="20" t="s">
        <v>340</v>
      </c>
      <c r="V58" s="20" t="s">
        <v>33</v>
      </c>
      <c r="W58" s="20" t="s">
        <v>341</v>
      </c>
      <c r="X58" s="87">
        <v>98.59</v>
      </c>
      <c r="Y58" s="25">
        <v>1</v>
      </c>
      <c r="Z58" s="25" t="s">
        <v>24</v>
      </c>
      <c r="AA58" s="25" t="s">
        <v>24</v>
      </c>
    </row>
    <row r="59" spans="1:27" s="29" customFormat="1" ht="24.75">
      <c r="A59" s="20">
        <v>53</v>
      </c>
      <c r="B59" s="20" t="s">
        <v>333</v>
      </c>
      <c r="C59" s="20" t="s">
        <v>334</v>
      </c>
      <c r="D59" s="56" t="s">
        <v>176</v>
      </c>
      <c r="E59" s="56" t="s">
        <v>24</v>
      </c>
      <c r="F59" s="20"/>
      <c r="G59" s="20"/>
      <c r="H59" s="57">
        <v>342000</v>
      </c>
      <c r="I59" s="58" t="s">
        <v>163</v>
      </c>
      <c r="J59" s="59" t="s">
        <v>345</v>
      </c>
      <c r="K59" s="56" t="s">
        <v>354</v>
      </c>
      <c r="L59" s="20">
        <v>53</v>
      </c>
      <c r="M59" s="20" t="s">
        <v>351</v>
      </c>
      <c r="N59" s="56" t="s">
        <v>338</v>
      </c>
      <c r="O59" s="56" t="s">
        <v>348</v>
      </c>
      <c r="P59" s="20" t="s">
        <v>355</v>
      </c>
      <c r="Q59" s="20"/>
      <c r="R59" s="20" t="s">
        <v>340</v>
      </c>
      <c r="S59" s="56" t="s">
        <v>341</v>
      </c>
      <c r="T59" s="20" t="s">
        <v>342</v>
      </c>
      <c r="U59" s="56" t="s">
        <v>343</v>
      </c>
      <c r="V59" s="20" t="s">
        <v>33</v>
      </c>
      <c r="W59" s="56" t="s">
        <v>341</v>
      </c>
      <c r="X59" s="87">
        <v>134.6</v>
      </c>
      <c r="Y59" s="25">
        <v>1</v>
      </c>
      <c r="Z59" s="25" t="s">
        <v>24</v>
      </c>
      <c r="AA59" s="25" t="s">
        <v>24</v>
      </c>
    </row>
    <row r="60" spans="1:27" s="29" customFormat="1" ht="49.5">
      <c r="A60" s="20">
        <v>54</v>
      </c>
      <c r="B60" s="20" t="s">
        <v>333</v>
      </c>
      <c r="C60" s="20" t="s">
        <v>334</v>
      </c>
      <c r="D60" s="56" t="s">
        <v>176</v>
      </c>
      <c r="E60" s="56" t="s">
        <v>24</v>
      </c>
      <c r="F60" s="20"/>
      <c r="G60" s="20"/>
      <c r="H60" s="57">
        <v>765000</v>
      </c>
      <c r="I60" s="58" t="s">
        <v>163</v>
      </c>
      <c r="J60" s="59" t="s">
        <v>356</v>
      </c>
      <c r="K60" s="20" t="s">
        <v>357</v>
      </c>
      <c r="L60" s="20">
        <v>54</v>
      </c>
      <c r="M60" s="20" t="s">
        <v>358</v>
      </c>
      <c r="N60" s="56" t="s">
        <v>359</v>
      </c>
      <c r="O60" s="56" t="s">
        <v>348</v>
      </c>
      <c r="P60" s="20" t="s">
        <v>360</v>
      </c>
      <c r="Q60" s="20"/>
      <c r="R60" s="20" t="s">
        <v>340</v>
      </c>
      <c r="S60" s="56" t="s">
        <v>341</v>
      </c>
      <c r="T60" s="20" t="s">
        <v>340</v>
      </c>
      <c r="U60" s="20" t="s">
        <v>340</v>
      </c>
      <c r="V60" s="20" t="s">
        <v>33</v>
      </c>
      <c r="W60" s="56" t="s">
        <v>341</v>
      </c>
      <c r="X60" s="87">
        <v>300.78</v>
      </c>
      <c r="Y60" s="25">
        <v>2</v>
      </c>
      <c r="Z60" s="25" t="s">
        <v>176</v>
      </c>
      <c r="AA60" s="25" t="s">
        <v>24</v>
      </c>
    </row>
    <row r="61" spans="1:27" s="29" customFormat="1" ht="36.75">
      <c r="A61" s="20">
        <v>55</v>
      </c>
      <c r="B61" s="20" t="s">
        <v>333</v>
      </c>
      <c r="C61" s="20" t="s">
        <v>334</v>
      </c>
      <c r="D61" s="56" t="s">
        <v>176</v>
      </c>
      <c r="E61" s="56" t="s">
        <v>24</v>
      </c>
      <c r="F61" s="20"/>
      <c r="G61" s="20"/>
      <c r="H61" s="62">
        <v>794000</v>
      </c>
      <c r="I61" s="63" t="s">
        <v>163</v>
      </c>
      <c r="J61" s="88" t="s">
        <v>361</v>
      </c>
      <c r="K61" s="89" t="s">
        <v>362</v>
      </c>
      <c r="L61" s="20">
        <v>55</v>
      </c>
      <c r="M61" s="20" t="s">
        <v>358</v>
      </c>
      <c r="N61" s="56" t="s">
        <v>338</v>
      </c>
      <c r="O61" s="56" t="s">
        <v>348</v>
      </c>
      <c r="P61" s="20" t="s">
        <v>352</v>
      </c>
      <c r="Q61" s="20"/>
      <c r="R61" s="20" t="s">
        <v>340</v>
      </c>
      <c r="S61" s="56" t="s">
        <v>341</v>
      </c>
      <c r="T61" s="20" t="s">
        <v>340</v>
      </c>
      <c r="U61" s="20" t="s">
        <v>340</v>
      </c>
      <c r="V61" s="20" t="s">
        <v>33</v>
      </c>
      <c r="W61" s="56" t="s">
        <v>341</v>
      </c>
      <c r="X61" s="87">
        <v>312.12</v>
      </c>
      <c r="Y61" s="25">
        <v>1</v>
      </c>
      <c r="Z61" s="25" t="s">
        <v>24</v>
      </c>
      <c r="AA61" s="25" t="s">
        <v>24</v>
      </c>
    </row>
    <row r="62" spans="1:27" s="29" customFormat="1" ht="87">
      <c r="A62" s="20">
        <v>56</v>
      </c>
      <c r="B62" s="56" t="s">
        <v>363</v>
      </c>
      <c r="C62" s="56" t="s">
        <v>364</v>
      </c>
      <c r="D62" s="56" t="s">
        <v>365</v>
      </c>
      <c r="E62" s="56" t="s">
        <v>34</v>
      </c>
      <c r="F62" s="90" t="s">
        <v>24</v>
      </c>
      <c r="G62" s="20" t="s">
        <v>366</v>
      </c>
      <c r="H62" s="62">
        <v>235000</v>
      </c>
      <c r="I62" s="91" t="s">
        <v>163</v>
      </c>
      <c r="J62" s="59" t="s">
        <v>178</v>
      </c>
      <c r="K62" s="56" t="s">
        <v>367</v>
      </c>
      <c r="L62" s="20">
        <v>56</v>
      </c>
      <c r="M62" s="56" t="s">
        <v>368</v>
      </c>
      <c r="N62" s="56"/>
      <c r="O62" s="56" t="s">
        <v>369</v>
      </c>
      <c r="P62" s="56" t="s">
        <v>370</v>
      </c>
      <c r="Q62" s="56" t="s">
        <v>371</v>
      </c>
      <c r="R62" s="56" t="s">
        <v>340</v>
      </c>
      <c r="S62" s="56" t="s">
        <v>265</v>
      </c>
      <c r="T62" s="56" t="s">
        <v>265</v>
      </c>
      <c r="U62" s="56" t="s">
        <v>265</v>
      </c>
      <c r="V62" s="56" t="s">
        <v>33</v>
      </c>
      <c r="W62" s="56" t="s">
        <v>265</v>
      </c>
      <c r="X62" s="61">
        <v>78.9</v>
      </c>
      <c r="Y62" s="61">
        <v>1</v>
      </c>
      <c r="Z62" s="61" t="s">
        <v>24</v>
      </c>
      <c r="AA62" s="61" t="s">
        <v>24</v>
      </c>
    </row>
    <row r="63" spans="1:27" s="29" customFormat="1" ht="74.25">
      <c r="A63" s="20">
        <v>57</v>
      </c>
      <c r="B63" s="20" t="s">
        <v>372</v>
      </c>
      <c r="C63" s="20" t="s">
        <v>364</v>
      </c>
      <c r="D63" s="20" t="s">
        <v>365</v>
      </c>
      <c r="E63" s="20" t="s">
        <v>34</v>
      </c>
      <c r="F63" s="92" t="s">
        <v>34</v>
      </c>
      <c r="G63" s="20" t="s">
        <v>373</v>
      </c>
      <c r="H63" s="62">
        <v>215000</v>
      </c>
      <c r="I63" s="93" t="s">
        <v>163</v>
      </c>
      <c r="J63" s="64" t="s">
        <v>178</v>
      </c>
      <c r="K63" s="20" t="s">
        <v>367</v>
      </c>
      <c r="L63" s="20">
        <v>57</v>
      </c>
      <c r="M63" s="20" t="s">
        <v>374</v>
      </c>
      <c r="N63" s="20"/>
      <c r="O63" s="20" t="s">
        <v>375</v>
      </c>
      <c r="P63" s="20" t="s">
        <v>370</v>
      </c>
      <c r="Q63" s="20"/>
      <c r="R63" s="20" t="s">
        <v>340</v>
      </c>
      <c r="S63" s="20" t="s">
        <v>340</v>
      </c>
      <c r="T63" s="20" t="s">
        <v>340</v>
      </c>
      <c r="U63" s="20" t="s">
        <v>265</v>
      </c>
      <c r="V63" s="20" t="s">
        <v>33</v>
      </c>
      <c r="W63" s="20" t="s">
        <v>33</v>
      </c>
      <c r="X63" s="25">
        <v>96</v>
      </c>
      <c r="Y63" s="25">
        <v>1</v>
      </c>
      <c r="Z63" s="25" t="s">
        <v>24</v>
      </c>
      <c r="AA63" s="25" t="s">
        <v>24</v>
      </c>
    </row>
    <row r="64" spans="1:27" s="29" customFormat="1" ht="74.25">
      <c r="A64" s="20">
        <v>58</v>
      </c>
      <c r="B64" s="20" t="s">
        <v>376</v>
      </c>
      <c r="C64" s="20" t="s">
        <v>364</v>
      </c>
      <c r="D64" s="20" t="s">
        <v>176</v>
      </c>
      <c r="E64" s="20" t="s">
        <v>24</v>
      </c>
      <c r="F64" s="20" t="s">
        <v>24</v>
      </c>
      <c r="G64" s="56" t="s">
        <v>377</v>
      </c>
      <c r="H64" s="62">
        <v>332000</v>
      </c>
      <c r="I64" s="63" t="s">
        <v>163</v>
      </c>
      <c r="J64" s="64" t="s">
        <v>178</v>
      </c>
      <c r="K64" s="20" t="s">
        <v>378</v>
      </c>
      <c r="L64" s="20">
        <v>58</v>
      </c>
      <c r="M64" s="20" t="s">
        <v>379</v>
      </c>
      <c r="N64" s="20"/>
      <c r="O64" s="20" t="s">
        <v>380</v>
      </c>
      <c r="P64" s="20" t="s">
        <v>370</v>
      </c>
      <c r="Q64" s="20"/>
      <c r="R64" s="20" t="s">
        <v>340</v>
      </c>
      <c r="S64" s="20" t="s">
        <v>265</v>
      </c>
      <c r="T64" s="20" t="s">
        <v>265</v>
      </c>
      <c r="U64" s="20" t="s">
        <v>265</v>
      </c>
      <c r="V64" s="20" t="s">
        <v>33</v>
      </c>
      <c r="W64" s="20" t="s">
        <v>265</v>
      </c>
      <c r="X64" s="25">
        <v>198.3</v>
      </c>
      <c r="Y64" s="25" t="s">
        <v>381</v>
      </c>
      <c r="Z64" s="25" t="s">
        <v>382</v>
      </c>
      <c r="AA64" s="25" t="s">
        <v>24</v>
      </c>
    </row>
    <row r="65" spans="1:27" s="29" customFormat="1" ht="198.75">
      <c r="A65" s="20">
        <v>59</v>
      </c>
      <c r="B65" s="20" t="s">
        <v>383</v>
      </c>
      <c r="C65" s="20" t="s">
        <v>364</v>
      </c>
      <c r="D65" s="20" t="s">
        <v>176</v>
      </c>
      <c r="E65" s="20" t="s">
        <v>24</v>
      </c>
      <c r="F65" s="20" t="s">
        <v>24</v>
      </c>
      <c r="G65" s="20" t="s">
        <v>384</v>
      </c>
      <c r="H65" s="62">
        <v>5714000</v>
      </c>
      <c r="I65" s="63" t="s">
        <v>163</v>
      </c>
      <c r="J65" s="64" t="s">
        <v>385</v>
      </c>
      <c r="K65" s="20" t="s">
        <v>386</v>
      </c>
      <c r="L65" s="20">
        <v>59</v>
      </c>
      <c r="M65" s="20" t="s">
        <v>387</v>
      </c>
      <c r="N65" s="20" t="s">
        <v>388</v>
      </c>
      <c r="O65" s="20" t="s">
        <v>389</v>
      </c>
      <c r="P65" s="20" t="s">
        <v>390</v>
      </c>
      <c r="Q65" s="20"/>
      <c r="R65" s="20" t="s">
        <v>340</v>
      </c>
      <c r="S65" s="20" t="s">
        <v>265</v>
      </c>
      <c r="T65" s="20" t="s">
        <v>265</v>
      </c>
      <c r="U65" s="20" t="s">
        <v>340</v>
      </c>
      <c r="V65" s="20" t="s">
        <v>340</v>
      </c>
      <c r="W65" s="20" t="s">
        <v>340</v>
      </c>
      <c r="X65" s="25">
        <v>1448.5</v>
      </c>
      <c r="Y65" s="25" t="s">
        <v>391</v>
      </c>
      <c r="Z65" s="25" t="s">
        <v>176</v>
      </c>
      <c r="AA65" s="25" t="s">
        <v>24</v>
      </c>
    </row>
    <row r="66" spans="1:27" s="29" customFormat="1" ht="310.5">
      <c r="A66" s="20">
        <v>60</v>
      </c>
      <c r="B66" s="20" t="s">
        <v>392</v>
      </c>
      <c r="C66" s="20" t="s">
        <v>364</v>
      </c>
      <c r="D66" s="20" t="s">
        <v>393</v>
      </c>
      <c r="E66" s="20" t="s">
        <v>24</v>
      </c>
      <c r="F66" s="20" t="s">
        <v>24</v>
      </c>
      <c r="G66" s="20" t="s">
        <v>384</v>
      </c>
      <c r="H66" s="62">
        <v>2021000</v>
      </c>
      <c r="I66" s="63" t="s">
        <v>163</v>
      </c>
      <c r="J66" s="64" t="s">
        <v>394</v>
      </c>
      <c r="K66" s="20" t="s">
        <v>395</v>
      </c>
      <c r="L66" s="20">
        <v>60</v>
      </c>
      <c r="M66" s="20" t="s">
        <v>396</v>
      </c>
      <c r="N66" s="20" t="s">
        <v>397</v>
      </c>
      <c r="O66" s="20" t="s">
        <v>398</v>
      </c>
      <c r="P66" s="20" t="s">
        <v>399</v>
      </c>
      <c r="Q66" s="20"/>
      <c r="R66" s="20" t="s">
        <v>340</v>
      </c>
      <c r="S66" s="20" t="s">
        <v>340</v>
      </c>
      <c r="T66" s="20" t="s">
        <v>340</v>
      </c>
      <c r="U66" s="20" t="s">
        <v>265</v>
      </c>
      <c r="V66" s="20" t="s">
        <v>33</v>
      </c>
      <c r="W66" s="20" t="s">
        <v>340</v>
      </c>
      <c r="X66" s="25">
        <v>671</v>
      </c>
      <c r="Y66" s="25" t="s">
        <v>400</v>
      </c>
      <c r="Z66" s="25" t="s">
        <v>176</v>
      </c>
      <c r="AA66" s="25" t="s">
        <v>24</v>
      </c>
    </row>
    <row r="67" spans="1:27" s="29" customFormat="1" ht="74.25">
      <c r="A67" s="20">
        <v>61</v>
      </c>
      <c r="B67" s="20" t="s">
        <v>401</v>
      </c>
      <c r="C67" s="20" t="s">
        <v>364</v>
      </c>
      <c r="D67" s="20" t="s">
        <v>176</v>
      </c>
      <c r="E67" s="20" t="s">
        <v>24</v>
      </c>
      <c r="F67" s="20" t="s">
        <v>24</v>
      </c>
      <c r="G67" s="20" t="s">
        <v>402</v>
      </c>
      <c r="H67" s="62">
        <v>2957000</v>
      </c>
      <c r="I67" s="63" t="s">
        <v>163</v>
      </c>
      <c r="J67" s="64" t="s">
        <v>403</v>
      </c>
      <c r="K67" s="20" t="s">
        <v>395</v>
      </c>
      <c r="L67" s="20">
        <v>61</v>
      </c>
      <c r="M67" s="20" t="s">
        <v>404</v>
      </c>
      <c r="N67" s="20" t="s">
        <v>405</v>
      </c>
      <c r="O67" s="20" t="s">
        <v>406</v>
      </c>
      <c r="P67" s="20" t="s">
        <v>399</v>
      </c>
      <c r="Q67" s="20"/>
      <c r="R67" s="20" t="s">
        <v>340</v>
      </c>
      <c r="S67" s="20" t="s">
        <v>340</v>
      </c>
      <c r="T67" s="20" t="s">
        <v>340</v>
      </c>
      <c r="U67" s="20" t="s">
        <v>265</v>
      </c>
      <c r="V67" s="20" t="s">
        <v>33</v>
      </c>
      <c r="W67" s="20" t="s">
        <v>340</v>
      </c>
      <c r="X67" s="25">
        <v>832</v>
      </c>
      <c r="Y67" s="25" t="s">
        <v>407</v>
      </c>
      <c r="Z67" s="25" t="s">
        <v>176</v>
      </c>
      <c r="AA67" s="25" t="s">
        <v>24</v>
      </c>
    </row>
    <row r="68" spans="1:27" s="29" customFormat="1" ht="111.75">
      <c r="A68" s="20">
        <v>62</v>
      </c>
      <c r="B68" s="20" t="s">
        <v>408</v>
      </c>
      <c r="C68" s="20" t="s">
        <v>364</v>
      </c>
      <c r="D68" s="20" t="s">
        <v>24</v>
      </c>
      <c r="E68" s="20" t="s">
        <v>24</v>
      </c>
      <c r="F68" s="20" t="s">
        <v>24</v>
      </c>
      <c r="G68" s="20" t="s">
        <v>409</v>
      </c>
      <c r="H68" s="62">
        <v>367000</v>
      </c>
      <c r="I68" s="63" t="s">
        <v>163</v>
      </c>
      <c r="J68" s="64"/>
      <c r="K68" s="20" t="s">
        <v>410</v>
      </c>
      <c r="L68" s="20">
        <v>62</v>
      </c>
      <c r="M68" s="20" t="s">
        <v>411</v>
      </c>
      <c r="N68" s="20" t="s">
        <v>412</v>
      </c>
      <c r="O68" s="20" t="s">
        <v>413</v>
      </c>
      <c r="P68" s="20" t="s">
        <v>414</v>
      </c>
      <c r="Q68" s="20"/>
      <c r="R68" s="20" t="s">
        <v>265</v>
      </c>
      <c r="S68" s="20" t="s">
        <v>265</v>
      </c>
      <c r="T68" s="20" t="s">
        <v>265</v>
      </c>
      <c r="U68" s="20" t="s">
        <v>265</v>
      </c>
      <c r="V68" s="20" t="s">
        <v>33</v>
      </c>
      <c r="W68" s="20" t="s">
        <v>265</v>
      </c>
      <c r="X68" s="25">
        <v>186.65</v>
      </c>
      <c r="Y68" s="25" t="s">
        <v>407</v>
      </c>
      <c r="Z68" s="25" t="s">
        <v>24</v>
      </c>
      <c r="AA68" s="25" t="s">
        <v>24</v>
      </c>
    </row>
    <row r="69" spans="1:27" s="29" customFormat="1" ht="99">
      <c r="A69" s="20">
        <v>63</v>
      </c>
      <c r="B69" s="20" t="s">
        <v>415</v>
      </c>
      <c r="C69" s="20" t="s">
        <v>364</v>
      </c>
      <c r="D69" s="20" t="s">
        <v>24</v>
      </c>
      <c r="E69" s="20" t="s">
        <v>24</v>
      </c>
      <c r="F69" s="20" t="s">
        <v>24</v>
      </c>
      <c r="G69" s="20" t="s">
        <v>366</v>
      </c>
      <c r="H69" s="62">
        <v>157000</v>
      </c>
      <c r="I69" s="63" t="s">
        <v>163</v>
      </c>
      <c r="J69" s="64"/>
      <c r="K69" s="20" t="s">
        <v>410</v>
      </c>
      <c r="L69" s="20">
        <v>63</v>
      </c>
      <c r="M69" s="20" t="s">
        <v>416</v>
      </c>
      <c r="N69" s="20" t="s">
        <v>417</v>
      </c>
      <c r="O69" s="20" t="s">
        <v>418</v>
      </c>
      <c r="P69" s="20" t="s">
        <v>419</v>
      </c>
      <c r="Q69" s="20"/>
      <c r="R69" s="22" t="s">
        <v>420</v>
      </c>
      <c r="S69" s="20" t="s">
        <v>265</v>
      </c>
      <c r="T69" s="20" t="s">
        <v>33</v>
      </c>
      <c r="U69" s="20" t="s">
        <v>265</v>
      </c>
      <c r="V69" s="20" t="s">
        <v>33</v>
      </c>
      <c r="W69" s="20" t="s">
        <v>265</v>
      </c>
      <c r="X69" s="25">
        <v>93.74</v>
      </c>
      <c r="Y69" s="25" t="s">
        <v>381</v>
      </c>
      <c r="Z69" s="25" t="s">
        <v>24</v>
      </c>
      <c r="AA69" s="25" t="s">
        <v>24</v>
      </c>
    </row>
    <row r="70" spans="1:27" s="96" customFormat="1" ht="87" customHeight="1">
      <c r="A70" s="22">
        <v>64</v>
      </c>
      <c r="B70" s="22" t="s">
        <v>421</v>
      </c>
      <c r="C70" s="22"/>
      <c r="D70" s="22"/>
      <c r="E70" s="22" t="s">
        <v>24</v>
      </c>
      <c r="F70" s="22" t="s">
        <v>24</v>
      </c>
      <c r="G70" s="22" t="s">
        <v>377</v>
      </c>
      <c r="H70" s="65">
        <v>30000</v>
      </c>
      <c r="I70" s="66" t="s">
        <v>163</v>
      </c>
      <c r="J70" s="94"/>
      <c r="K70" s="22" t="s">
        <v>395</v>
      </c>
      <c r="L70" s="22"/>
      <c r="M70" s="95" t="s">
        <v>422</v>
      </c>
      <c r="N70" s="95"/>
      <c r="O70" s="95"/>
      <c r="P70" s="22"/>
      <c r="Q70" s="22"/>
      <c r="R70" s="22"/>
      <c r="S70" s="22"/>
      <c r="T70" s="22"/>
      <c r="U70" s="22"/>
      <c r="V70" s="22"/>
      <c r="W70" s="22"/>
      <c r="X70" s="31" t="s">
        <v>423</v>
      </c>
      <c r="Y70" s="67"/>
      <c r="Z70" s="67"/>
      <c r="AA70" s="67"/>
    </row>
    <row r="71" spans="1:27" s="96" customFormat="1" ht="223.5">
      <c r="A71" s="22">
        <v>65</v>
      </c>
      <c r="B71" s="22" t="s">
        <v>424</v>
      </c>
      <c r="C71" s="22" t="s">
        <v>364</v>
      </c>
      <c r="D71" s="22" t="s">
        <v>176</v>
      </c>
      <c r="E71" s="22" t="s">
        <v>24</v>
      </c>
      <c r="F71" s="22" t="s">
        <v>24</v>
      </c>
      <c r="G71" s="22" t="s">
        <v>377</v>
      </c>
      <c r="H71" s="65" t="s">
        <v>425</v>
      </c>
      <c r="I71" s="66"/>
      <c r="J71" s="94"/>
      <c r="K71" s="22" t="s">
        <v>395</v>
      </c>
      <c r="L71" s="22">
        <v>65</v>
      </c>
      <c r="M71" s="22" t="s">
        <v>426</v>
      </c>
      <c r="N71" s="22"/>
      <c r="O71" s="22" t="s">
        <v>427</v>
      </c>
      <c r="P71" s="22" t="s">
        <v>399</v>
      </c>
      <c r="Q71" s="22"/>
      <c r="R71" s="22"/>
      <c r="S71" s="22"/>
      <c r="T71" s="22"/>
      <c r="U71" s="22"/>
      <c r="V71" s="22"/>
      <c r="W71" s="22"/>
      <c r="X71" s="67" t="s">
        <v>428</v>
      </c>
      <c r="Y71" s="67" t="s">
        <v>33</v>
      </c>
      <c r="Z71" s="67" t="s">
        <v>33</v>
      </c>
      <c r="AA71" s="67" t="s">
        <v>33</v>
      </c>
    </row>
    <row r="72" spans="1:27" s="103" customFormat="1" ht="14.25" customHeight="1">
      <c r="A72" s="97" t="s">
        <v>429</v>
      </c>
      <c r="B72" s="97" t="s">
        <v>429</v>
      </c>
      <c r="C72" s="97"/>
      <c r="D72" s="98"/>
      <c r="E72" s="98"/>
      <c r="F72" s="99"/>
      <c r="G72" s="20"/>
      <c r="H72" s="100">
        <f>SUM(H7:H71)</f>
        <v>29061884.169999998</v>
      </c>
      <c r="I72" s="101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102"/>
      <c r="U72" s="102"/>
      <c r="V72" s="102"/>
      <c r="W72" s="102"/>
      <c r="X72" s="102"/>
      <c r="Y72" s="102"/>
      <c r="Z72" s="102"/>
      <c r="AA72" s="102"/>
    </row>
    <row r="73" spans="1:27" ht="14.25" customHeight="1">
      <c r="A73" s="104" t="s">
        <v>430</v>
      </c>
      <c r="B73" s="104"/>
      <c r="C73" s="104"/>
      <c r="D73" s="104"/>
      <c r="E73" s="104"/>
      <c r="F73" s="104"/>
      <c r="G73" s="104"/>
      <c r="H73" s="104"/>
      <c r="I73" s="105"/>
      <c r="J73" s="106"/>
      <c r="K73" s="106"/>
      <c r="L73" s="106"/>
      <c r="M73" s="104" t="s">
        <v>430</v>
      </c>
      <c r="N73" s="104"/>
      <c r="O73" s="104"/>
      <c r="P73" s="104"/>
      <c r="Q73" s="104"/>
      <c r="R73" s="104"/>
      <c r="S73" s="104"/>
      <c r="T73" s="104"/>
      <c r="U73" s="107"/>
      <c r="V73" s="107"/>
      <c r="W73" s="107"/>
      <c r="X73" s="107"/>
      <c r="Y73" s="107"/>
      <c r="Z73" s="107"/>
      <c r="AA73" s="107"/>
    </row>
    <row r="74" spans="1:27" s="29" customFormat="1" ht="49.5">
      <c r="A74" s="20">
        <v>1</v>
      </c>
      <c r="B74" s="108" t="s">
        <v>431</v>
      </c>
      <c r="C74" s="108" t="s">
        <v>432</v>
      </c>
      <c r="D74" s="109" t="s">
        <v>159</v>
      </c>
      <c r="E74" s="109" t="s">
        <v>160</v>
      </c>
      <c r="F74" s="109" t="s">
        <v>160</v>
      </c>
      <c r="G74" s="109">
        <v>1998</v>
      </c>
      <c r="H74" s="71">
        <v>3215000</v>
      </c>
      <c r="I74" s="58" t="s">
        <v>163</v>
      </c>
      <c r="J74" s="110" t="s">
        <v>433</v>
      </c>
      <c r="K74" s="109" t="s">
        <v>434</v>
      </c>
      <c r="L74" s="20">
        <v>1</v>
      </c>
      <c r="M74" s="109" t="s">
        <v>435</v>
      </c>
      <c r="N74" s="109" t="s">
        <v>436</v>
      </c>
      <c r="O74" s="111" t="s">
        <v>437</v>
      </c>
      <c r="P74" s="108" t="s">
        <v>438</v>
      </c>
      <c r="Q74" s="109"/>
      <c r="R74" s="109" t="s">
        <v>439</v>
      </c>
      <c r="S74" s="109" t="s">
        <v>276</v>
      </c>
      <c r="T74" s="109" t="s">
        <v>276</v>
      </c>
      <c r="U74" s="109" t="s">
        <v>439</v>
      </c>
      <c r="V74" s="109" t="s">
        <v>276</v>
      </c>
      <c r="W74" s="109" t="s">
        <v>276</v>
      </c>
      <c r="X74" s="112">
        <v>478.41</v>
      </c>
      <c r="Y74" s="112">
        <v>3</v>
      </c>
      <c r="Z74" s="112" t="s">
        <v>159</v>
      </c>
      <c r="AA74" s="112" t="s">
        <v>160</v>
      </c>
    </row>
    <row r="75" spans="1:27" s="29" customFormat="1" ht="74.25">
      <c r="A75" s="20">
        <v>2</v>
      </c>
      <c r="B75" s="113" t="s">
        <v>440</v>
      </c>
      <c r="C75" s="113" t="s">
        <v>441</v>
      </c>
      <c r="D75" s="114" t="s">
        <v>159</v>
      </c>
      <c r="E75" s="114" t="s">
        <v>160</v>
      </c>
      <c r="F75" s="114" t="s">
        <v>160</v>
      </c>
      <c r="G75" s="114" t="s">
        <v>442</v>
      </c>
      <c r="H75" s="74">
        <v>3552207.32</v>
      </c>
      <c r="I75" s="63" t="s">
        <v>205</v>
      </c>
      <c r="J75" s="113" t="s">
        <v>443</v>
      </c>
      <c r="K75" s="114" t="s">
        <v>444</v>
      </c>
      <c r="L75" s="20">
        <v>2</v>
      </c>
      <c r="M75" s="114" t="s">
        <v>435</v>
      </c>
      <c r="N75" s="114" t="s">
        <v>445</v>
      </c>
      <c r="O75" s="113" t="s">
        <v>446</v>
      </c>
      <c r="P75" s="113" t="s">
        <v>447</v>
      </c>
      <c r="Q75" s="114"/>
      <c r="R75" s="114" t="s">
        <v>439</v>
      </c>
      <c r="S75" s="114" t="s">
        <v>276</v>
      </c>
      <c r="T75" s="114" t="s">
        <v>439</v>
      </c>
      <c r="U75" s="114" t="s">
        <v>439</v>
      </c>
      <c r="V75" s="114" t="s">
        <v>439</v>
      </c>
      <c r="W75" s="114" t="s">
        <v>439</v>
      </c>
      <c r="X75" s="115">
        <v>1175.61</v>
      </c>
      <c r="Y75" s="115">
        <v>1</v>
      </c>
      <c r="Z75" s="115" t="s">
        <v>160</v>
      </c>
      <c r="AA75" s="115" t="s">
        <v>160</v>
      </c>
    </row>
    <row r="76" spans="1:27" s="29" customFormat="1" ht="36.75">
      <c r="A76" s="20">
        <v>3</v>
      </c>
      <c r="B76" s="113" t="s">
        <v>448</v>
      </c>
      <c r="C76" s="113" t="s">
        <v>449</v>
      </c>
      <c r="D76" s="114" t="s">
        <v>159</v>
      </c>
      <c r="E76" s="114" t="s">
        <v>160</v>
      </c>
      <c r="F76" s="114" t="s">
        <v>160</v>
      </c>
      <c r="G76" s="114">
        <v>2009</v>
      </c>
      <c r="H76" s="74">
        <v>291000</v>
      </c>
      <c r="I76" s="63" t="s">
        <v>163</v>
      </c>
      <c r="J76" s="113" t="s">
        <v>450</v>
      </c>
      <c r="K76" s="114" t="s">
        <v>451</v>
      </c>
      <c r="L76" s="20">
        <v>3</v>
      </c>
      <c r="M76" s="114" t="s">
        <v>452</v>
      </c>
      <c r="N76" s="114" t="s">
        <v>453</v>
      </c>
      <c r="O76" s="113" t="s">
        <v>454</v>
      </c>
      <c r="P76" s="113" t="s">
        <v>455</v>
      </c>
      <c r="Q76" s="113"/>
      <c r="R76" s="114" t="s">
        <v>276</v>
      </c>
      <c r="S76" s="114" t="s">
        <v>276</v>
      </c>
      <c r="T76" s="114" t="s">
        <v>276</v>
      </c>
      <c r="U76" s="114" t="s">
        <v>276</v>
      </c>
      <c r="V76" s="114" t="s">
        <v>274</v>
      </c>
      <c r="W76" s="114" t="s">
        <v>274</v>
      </c>
      <c r="X76" s="116">
        <v>82.9</v>
      </c>
      <c r="Y76" s="115">
        <v>1</v>
      </c>
      <c r="Z76" s="115" t="s">
        <v>160</v>
      </c>
      <c r="AA76" s="115" t="s">
        <v>160</v>
      </c>
    </row>
    <row r="77" spans="1:27" s="29" customFormat="1" ht="14.25">
      <c r="A77" s="20">
        <v>4</v>
      </c>
      <c r="B77" s="113" t="s">
        <v>456</v>
      </c>
      <c r="C77" s="113"/>
      <c r="D77" s="114"/>
      <c r="E77" s="114"/>
      <c r="F77" s="114"/>
      <c r="G77" s="114"/>
      <c r="H77" s="74">
        <v>34868.61</v>
      </c>
      <c r="I77" s="63" t="s">
        <v>205</v>
      </c>
      <c r="J77" s="113"/>
      <c r="K77" s="114" t="s">
        <v>457</v>
      </c>
      <c r="L77" s="20">
        <v>4</v>
      </c>
      <c r="M77" s="114"/>
      <c r="N77" s="114"/>
      <c r="O77" s="113"/>
      <c r="P77" s="113"/>
      <c r="Q77" s="113"/>
      <c r="R77" s="114"/>
      <c r="S77" s="114"/>
      <c r="T77" s="114"/>
      <c r="U77" s="114"/>
      <c r="V77" s="114"/>
      <c r="W77" s="114"/>
      <c r="X77" s="116"/>
      <c r="Y77" s="115"/>
      <c r="Z77" s="115"/>
      <c r="AA77" s="115"/>
    </row>
    <row r="78" spans="1:27" s="29" customFormat="1" ht="14.25">
      <c r="A78" s="20">
        <v>5</v>
      </c>
      <c r="B78" s="113" t="s">
        <v>456</v>
      </c>
      <c r="C78" s="113"/>
      <c r="D78" s="114"/>
      <c r="E78" s="114"/>
      <c r="F78" s="114"/>
      <c r="G78" s="114"/>
      <c r="H78" s="74">
        <v>12896.62</v>
      </c>
      <c r="I78" s="63" t="s">
        <v>205</v>
      </c>
      <c r="J78" s="113"/>
      <c r="K78" s="114" t="s">
        <v>458</v>
      </c>
      <c r="L78" s="20">
        <v>5</v>
      </c>
      <c r="M78" s="114"/>
      <c r="N78" s="114"/>
      <c r="O78" s="113"/>
      <c r="P78" s="113"/>
      <c r="Q78" s="113"/>
      <c r="R78" s="114"/>
      <c r="S78" s="114"/>
      <c r="T78" s="114"/>
      <c r="U78" s="114"/>
      <c r="V78" s="114"/>
      <c r="W78" s="114"/>
      <c r="X78" s="116"/>
      <c r="Y78" s="115"/>
      <c r="Z78" s="115"/>
      <c r="AA78" s="115"/>
    </row>
    <row r="79" spans="1:27" s="29" customFormat="1" ht="14.25">
      <c r="A79" s="20">
        <v>6</v>
      </c>
      <c r="B79" s="113" t="s">
        <v>456</v>
      </c>
      <c r="C79" s="113"/>
      <c r="D79" s="114"/>
      <c r="E79" s="114"/>
      <c r="F79" s="114"/>
      <c r="G79" s="114"/>
      <c r="H79" s="74">
        <v>12700.2</v>
      </c>
      <c r="I79" s="63" t="s">
        <v>205</v>
      </c>
      <c r="J79" s="113"/>
      <c r="K79" s="114" t="s">
        <v>459</v>
      </c>
      <c r="L79" s="20">
        <v>6</v>
      </c>
      <c r="M79" s="114"/>
      <c r="N79" s="114"/>
      <c r="O79" s="113"/>
      <c r="P79" s="113"/>
      <c r="Q79" s="113"/>
      <c r="R79" s="114"/>
      <c r="S79" s="114"/>
      <c r="T79" s="114"/>
      <c r="U79" s="114"/>
      <c r="V79" s="114"/>
      <c r="W79" s="114"/>
      <c r="X79" s="116"/>
      <c r="Y79" s="115"/>
      <c r="Z79" s="115"/>
      <c r="AA79" s="115"/>
    </row>
    <row r="80" spans="1:27" s="29" customFormat="1" ht="14.25">
      <c r="A80" s="20">
        <v>7</v>
      </c>
      <c r="B80" s="113" t="s">
        <v>456</v>
      </c>
      <c r="C80" s="113"/>
      <c r="D80" s="114"/>
      <c r="E80" s="114"/>
      <c r="F80" s="114"/>
      <c r="G80" s="114"/>
      <c r="H80" s="74">
        <v>11089.47</v>
      </c>
      <c r="I80" s="63" t="s">
        <v>205</v>
      </c>
      <c r="J80" s="113"/>
      <c r="K80" s="114" t="s">
        <v>460</v>
      </c>
      <c r="L80" s="20">
        <v>7</v>
      </c>
      <c r="M80" s="114"/>
      <c r="N80" s="114"/>
      <c r="O80" s="113"/>
      <c r="P80" s="113"/>
      <c r="Q80" s="113"/>
      <c r="R80" s="114"/>
      <c r="S80" s="114"/>
      <c r="T80" s="114"/>
      <c r="U80" s="114"/>
      <c r="V80" s="114"/>
      <c r="W80" s="114"/>
      <c r="X80" s="116"/>
      <c r="Y80" s="115"/>
      <c r="Z80" s="115"/>
      <c r="AA80" s="115"/>
    </row>
    <row r="81" spans="1:27" s="29" customFormat="1" ht="24.75">
      <c r="A81" s="20">
        <v>8</v>
      </c>
      <c r="B81" s="113" t="s">
        <v>456</v>
      </c>
      <c r="C81" s="113"/>
      <c r="D81" s="114"/>
      <c r="E81" s="114"/>
      <c r="F81" s="114"/>
      <c r="G81" s="114"/>
      <c r="H81" s="74">
        <v>12999</v>
      </c>
      <c r="I81" s="63" t="s">
        <v>205</v>
      </c>
      <c r="J81" s="113"/>
      <c r="K81" s="114" t="s">
        <v>461</v>
      </c>
      <c r="L81" s="20">
        <v>8</v>
      </c>
      <c r="M81" s="114"/>
      <c r="N81" s="114"/>
      <c r="O81" s="113"/>
      <c r="P81" s="113"/>
      <c r="Q81" s="113"/>
      <c r="R81" s="114"/>
      <c r="S81" s="114"/>
      <c r="T81" s="114"/>
      <c r="U81" s="114"/>
      <c r="V81" s="114"/>
      <c r="W81" s="114"/>
      <c r="X81" s="116"/>
      <c r="Y81" s="115"/>
      <c r="Z81" s="115"/>
      <c r="AA81" s="115"/>
    </row>
    <row r="82" spans="1:27" s="29" customFormat="1" ht="24.75">
      <c r="A82" s="20">
        <v>9</v>
      </c>
      <c r="B82" s="113" t="s">
        <v>456</v>
      </c>
      <c r="C82" s="113"/>
      <c r="D82" s="114"/>
      <c r="E82" s="114"/>
      <c r="F82" s="114"/>
      <c r="G82" s="114"/>
      <c r="H82" s="74">
        <v>10164.3</v>
      </c>
      <c r="I82" s="63" t="s">
        <v>205</v>
      </c>
      <c r="J82" s="113"/>
      <c r="K82" s="114" t="s">
        <v>462</v>
      </c>
      <c r="L82" s="20">
        <v>9</v>
      </c>
      <c r="M82" s="114"/>
      <c r="N82" s="114"/>
      <c r="O82" s="113"/>
      <c r="P82" s="113"/>
      <c r="Q82" s="113"/>
      <c r="R82" s="114"/>
      <c r="S82" s="114"/>
      <c r="T82" s="114"/>
      <c r="U82" s="114"/>
      <c r="V82" s="114"/>
      <c r="W82" s="114"/>
      <c r="X82" s="116"/>
      <c r="Y82" s="115"/>
      <c r="Z82" s="115"/>
      <c r="AA82" s="115"/>
    </row>
    <row r="83" spans="1:27" s="29" customFormat="1" ht="14.25">
      <c r="A83" s="20">
        <v>10</v>
      </c>
      <c r="B83" s="113" t="s">
        <v>456</v>
      </c>
      <c r="C83" s="113"/>
      <c r="D83" s="114"/>
      <c r="E83" s="114"/>
      <c r="F83" s="114"/>
      <c r="G83" s="114"/>
      <c r="H83" s="74">
        <v>12602.6</v>
      </c>
      <c r="I83" s="63" t="s">
        <v>205</v>
      </c>
      <c r="J83" s="113"/>
      <c r="K83" s="114" t="s">
        <v>463</v>
      </c>
      <c r="L83" s="20">
        <v>10</v>
      </c>
      <c r="M83" s="114"/>
      <c r="N83" s="114"/>
      <c r="O83" s="113"/>
      <c r="P83" s="113"/>
      <c r="Q83" s="113"/>
      <c r="R83" s="114"/>
      <c r="S83" s="114"/>
      <c r="T83" s="114"/>
      <c r="U83" s="114"/>
      <c r="V83" s="114"/>
      <c r="W83" s="114"/>
      <c r="X83" s="116"/>
      <c r="Y83" s="115"/>
      <c r="Z83" s="115"/>
      <c r="AA83" s="115"/>
    </row>
    <row r="84" spans="1:27" s="29" customFormat="1" ht="14.25">
      <c r="A84" s="20">
        <v>11</v>
      </c>
      <c r="B84" s="113" t="s">
        <v>456</v>
      </c>
      <c r="C84" s="113"/>
      <c r="D84" s="114"/>
      <c r="E84" s="114"/>
      <c r="F84" s="114"/>
      <c r="G84" s="114"/>
      <c r="H84" s="74">
        <v>26034.36</v>
      </c>
      <c r="I84" s="63" t="s">
        <v>205</v>
      </c>
      <c r="J84" s="113"/>
      <c r="K84" s="114" t="s">
        <v>464</v>
      </c>
      <c r="L84" s="20">
        <v>11</v>
      </c>
      <c r="M84" s="114"/>
      <c r="N84" s="114"/>
      <c r="O84" s="113"/>
      <c r="P84" s="113"/>
      <c r="Q84" s="113"/>
      <c r="R84" s="114"/>
      <c r="S84" s="114"/>
      <c r="T84" s="114"/>
      <c r="U84" s="114"/>
      <c r="V84" s="114"/>
      <c r="W84" s="114"/>
      <c r="X84" s="116"/>
      <c r="Y84" s="115"/>
      <c r="Z84" s="115"/>
      <c r="AA84" s="115"/>
    </row>
    <row r="85" spans="1:27" s="29" customFormat="1" ht="24.75">
      <c r="A85" s="20">
        <v>12</v>
      </c>
      <c r="B85" s="113" t="s">
        <v>456</v>
      </c>
      <c r="C85" s="113"/>
      <c r="D85" s="114"/>
      <c r="E85" s="114"/>
      <c r="F85" s="114"/>
      <c r="G85" s="114"/>
      <c r="H85" s="74">
        <v>36573.01</v>
      </c>
      <c r="I85" s="63" t="s">
        <v>205</v>
      </c>
      <c r="J85" s="113"/>
      <c r="K85" s="114" t="s">
        <v>465</v>
      </c>
      <c r="L85" s="20">
        <v>12</v>
      </c>
      <c r="M85" s="114"/>
      <c r="N85" s="114"/>
      <c r="O85" s="113"/>
      <c r="P85" s="113"/>
      <c r="Q85" s="113"/>
      <c r="R85" s="114"/>
      <c r="S85" s="114"/>
      <c r="T85" s="114"/>
      <c r="U85" s="114"/>
      <c r="V85" s="114"/>
      <c r="W85" s="114"/>
      <c r="X85" s="116"/>
      <c r="Y85" s="115"/>
      <c r="Z85" s="115"/>
      <c r="AA85" s="115"/>
    </row>
    <row r="86" spans="1:27" s="29" customFormat="1" ht="14.25">
      <c r="A86" s="20">
        <v>13</v>
      </c>
      <c r="B86" s="113" t="s">
        <v>456</v>
      </c>
      <c r="C86" s="113"/>
      <c r="D86" s="114"/>
      <c r="E86" s="114"/>
      <c r="F86" s="114"/>
      <c r="G86" s="114"/>
      <c r="H86" s="74">
        <v>12500</v>
      </c>
      <c r="I86" s="63" t="s">
        <v>205</v>
      </c>
      <c r="J86" s="113"/>
      <c r="K86" s="114" t="s">
        <v>466</v>
      </c>
      <c r="L86" s="20">
        <v>13</v>
      </c>
      <c r="M86" s="114"/>
      <c r="N86" s="114"/>
      <c r="O86" s="113"/>
      <c r="P86" s="113"/>
      <c r="Q86" s="113"/>
      <c r="R86" s="114"/>
      <c r="S86" s="114"/>
      <c r="T86" s="114"/>
      <c r="U86" s="114"/>
      <c r="V86" s="114"/>
      <c r="W86" s="114"/>
      <c r="X86" s="116"/>
      <c r="Y86" s="115"/>
      <c r="Z86" s="115"/>
      <c r="AA86" s="115"/>
    </row>
    <row r="87" spans="1:27" s="29" customFormat="1" ht="14.25">
      <c r="A87" s="20">
        <v>14</v>
      </c>
      <c r="B87" s="113" t="s">
        <v>456</v>
      </c>
      <c r="C87" s="113"/>
      <c r="D87" s="114"/>
      <c r="E87" s="114"/>
      <c r="F87" s="114"/>
      <c r="G87" s="114"/>
      <c r="H87" s="74">
        <v>11120.04</v>
      </c>
      <c r="I87" s="63" t="s">
        <v>205</v>
      </c>
      <c r="J87" s="113"/>
      <c r="K87" s="114" t="s">
        <v>467</v>
      </c>
      <c r="L87" s="20">
        <v>14</v>
      </c>
      <c r="M87" s="114"/>
      <c r="N87" s="114"/>
      <c r="O87" s="113"/>
      <c r="P87" s="113"/>
      <c r="Q87" s="113"/>
      <c r="R87" s="114"/>
      <c r="S87" s="114"/>
      <c r="T87" s="114"/>
      <c r="U87" s="114"/>
      <c r="V87" s="114"/>
      <c r="W87" s="114"/>
      <c r="X87" s="116"/>
      <c r="Y87" s="115"/>
      <c r="Z87" s="115"/>
      <c r="AA87" s="115"/>
    </row>
    <row r="88" spans="1:27" s="29" customFormat="1" ht="14.25">
      <c r="A88" s="20">
        <v>15</v>
      </c>
      <c r="B88" s="113" t="s">
        <v>456</v>
      </c>
      <c r="C88" s="113"/>
      <c r="D88" s="114"/>
      <c r="E88" s="114"/>
      <c r="F88" s="114"/>
      <c r="G88" s="114"/>
      <c r="H88" s="74">
        <v>26523.09</v>
      </c>
      <c r="I88" s="63" t="s">
        <v>205</v>
      </c>
      <c r="J88" s="113"/>
      <c r="K88" s="114" t="s">
        <v>468</v>
      </c>
      <c r="L88" s="20">
        <v>15</v>
      </c>
      <c r="M88" s="114"/>
      <c r="N88" s="114"/>
      <c r="O88" s="113"/>
      <c r="P88" s="113"/>
      <c r="Q88" s="113"/>
      <c r="R88" s="114"/>
      <c r="S88" s="114"/>
      <c r="T88" s="114"/>
      <c r="U88" s="114"/>
      <c r="V88" s="114"/>
      <c r="W88" s="114"/>
      <c r="X88" s="116"/>
      <c r="Y88" s="115"/>
      <c r="Z88" s="115"/>
      <c r="AA88" s="115"/>
    </row>
    <row r="89" spans="1:27" s="29" customFormat="1" ht="14.25">
      <c r="A89" s="20">
        <v>16</v>
      </c>
      <c r="B89" s="113" t="s">
        <v>456</v>
      </c>
      <c r="C89" s="113"/>
      <c r="D89" s="114"/>
      <c r="E89" s="114"/>
      <c r="F89" s="114"/>
      <c r="G89" s="114"/>
      <c r="H89" s="74">
        <v>41214.25</v>
      </c>
      <c r="I89" s="63" t="s">
        <v>205</v>
      </c>
      <c r="J89" s="113"/>
      <c r="K89" s="114" t="s">
        <v>354</v>
      </c>
      <c r="L89" s="20">
        <v>16</v>
      </c>
      <c r="M89" s="114"/>
      <c r="N89" s="114"/>
      <c r="O89" s="113"/>
      <c r="P89" s="113"/>
      <c r="Q89" s="113"/>
      <c r="R89" s="114"/>
      <c r="S89" s="114"/>
      <c r="T89" s="114"/>
      <c r="U89" s="114"/>
      <c r="V89" s="114"/>
      <c r="W89" s="114"/>
      <c r="X89" s="116"/>
      <c r="Y89" s="115"/>
      <c r="Z89" s="115"/>
      <c r="AA89" s="115"/>
    </row>
    <row r="90" spans="1:27" s="29" customFormat="1" ht="14.25">
      <c r="A90" s="20">
        <v>17</v>
      </c>
      <c r="B90" s="113" t="s">
        <v>456</v>
      </c>
      <c r="C90" s="113"/>
      <c r="D90" s="114"/>
      <c r="E90" s="114"/>
      <c r="F90" s="114"/>
      <c r="G90" s="114"/>
      <c r="H90" s="74">
        <v>21521</v>
      </c>
      <c r="I90" s="63" t="s">
        <v>205</v>
      </c>
      <c r="J90" s="113"/>
      <c r="K90" s="114" t="s">
        <v>469</v>
      </c>
      <c r="L90" s="20">
        <v>17</v>
      </c>
      <c r="M90" s="114"/>
      <c r="N90" s="114"/>
      <c r="O90" s="113"/>
      <c r="P90" s="113"/>
      <c r="Q90" s="113"/>
      <c r="R90" s="114"/>
      <c r="S90" s="114"/>
      <c r="T90" s="114"/>
      <c r="U90" s="114"/>
      <c r="V90" s="114"/>
      <c r="W90" s="114"/>
      <c r="X90" s="116"/>
      <c r="Y90" s="115"/>
      <c r="Z90" s="115"/>
      <c r="AA90" s="115"/>
    </row>
    <row r="91" spans="1:27" s="29" customFormat="1" ht="14.25">
      <c r="A91" s="20">
        <v>18</v>
      </c>
      <c r="B91" s="113" t="s">
        <v>456</v>
      </c>
      <c r="C91" s="113"/>
      <c r="D91" s="114"/>
      <c r="E91" s="114"/>
      <c r="F91" s="114"/>
      <c r="G91" s="114"/>
      <c r="H91" s="74">
        <v>22355.46</v>
      </c>
      <c r="I91" s="63" t="s">
        <v>205</v>
      </c>
      <c r="J91" s="113"/>
      <c r="K91" s="114" t="s">
        <v>470</v>
      </c>
      <c r="L91" s="20">
        <v>18</v>
      </c>
      <c r="M91" s="114"/>
      <c r="N91" s="114"/>
      <c r="O91" s="113"/>
      <c r="P91" s="113"/>
      <c r="Q91" s="113"/>
      <c r="R91" s="114"/>
      <c r="S91" s="114"/>
      <c r="T91" s="114"/>
      <c r="U91" s="114"/>
      <c r="V91" s="114"/>
      <c r="W91" s="114"/>
      <c r="X91" s="116"/>
      <c r="Y91" s="115"/>
      <c r="Z91" s="115"/>
      <c r="AA91" s="115"/>
    </row>
    <row r="92" spans="1:27" s="29" customFormat="1" ht="14.25">
      <c r="A92" s="20">
        <v>19</v>
      </c>
      <c r="B92" s="113" t="s">
        <v>456</v>
      </c>
      <c r="C92" s="113"/>
      <c r="D92" s="114"/>
      <c r="E92" s="114"/>
      <c r="F92" s="114"/>
      <c r="G92" s="114"/>
      <c r="H92" s="74">
        <v>21273.15</v>
      </c>
      <c r="I92" s="63" t="s">
        <v>205</v>
      </c>
      <c r="J92" s="113"/>
      <c r="K92" s="114" t="s">
        <v>471</v>
      </c>
      <c r="L92" s="20">
        <v>19</v>
      </c>
      <c r="M92" s="114"/>
      <c r="N92" s="114"/>
      <c r="O92" s="113"/>
      <c r="P92" s="113"/>
      <c r="Q92" s="113"/>
      <c r="R92" s="114"/>
      <c r="S92" s="114"/>
      <c r="T92" s="114"/>
      <c r="U92" s="114"/>
      <c r="V92" s="114"/>
      <c r="W92" s="114"/>
      <c r="X92" s="116"/>
      <c r="Y92" s="115"/>
      <c r="Z92" s="115"/>
      <c r="AA92" s="115"/>
    </row>
    <row r="93" spans="1:27" s="29" customFormat="1" ht="14.25">
      <c r="A93" s="20">
        <v>20</v>
      </c>
      <c r="B93" s="113" t="s">
        <v>456</v>
      </c>
      <c r="C93" s="113"/>
      <c r="D93" s="114"/>
      <c r="E93" s="114"/>
      <c r="F93" s="114"/>
      <c r="G93" s="114"/>
      <c r="H93" s="74">
        <v>9203.22</v>
      </c>
      <c r="I93" s="63" t="s">
        <v>205</v>
      </c>
      <c r="J93" s="113"/>
      <c r="K93" s="114" t="s">
        <v>472</v>
      </c>
      <c r="L93" s="20">
        <v>20</v>
      </c>
      <c r="M93" s="114"/>
      <c r="N93" s="114"/>
      <c r="O93" s="113"/>
      <c r="P93" s="113"/>
      <c r="Q93" s="113"/>
      <c r="R93" s="114"/>
      <c r="S93" s="114"/>
      <c r="T93" s="114"/>
      <c r="U93" s="114"/>
      <c r="V93" s="114"/>
      <c r="W93" s="114"/>
      <c r="X93" s="116"/>
      <c r="Y93" s="115"/>
      <c r="Z93" s="115"/>
      <c r="AA93" s="115"/>
    </row>
    <row r="94" spans="1:27" s="29" customFormat="1" ht="14.25">
      <c r="A94" s="20">
        <v>21</v>
      </c>
      <c r="B94" s="113" t="s">
        <v>456</v>
      </c>
      <c r="C94" s="113"/>
      <c r="D94" s="114"/>
      <c r="E94" s="114"/>
      <c r="F94" s="114"/>
      <c r="G94" s="114"/>
      <c r="H94" s="74">
        <v>28795.69</v>
      </c>
      <c r="I94" s="63" t="s">
        <v>205</v>
      </c>
      <c r="J94" s="113"/>
      <c r="K94" s="114" t="s">
        <v>473</v>
      </c>
      <c r="L94" s="20">
        <v>21</v>
      </c>
      <c r="M94" s="114"/>
      <c r="N94" s="114"/>
      <c r="O94" s="113"/>
      <c r="P94" s="113"/>
      <c r="Q94" s="113"/>
      <c r="R94" s="114"/>
      <c r="S94" s="114"/>
      <c r="T94" s="114"/>
      <c r="U94" s="114"/>
      <c r="V94" s="114"/>
      <c r="W94" s="114"/>
      <c r="X94" s="116"/>
      <c r="Y94" s="115"/>
      <c r="Z94" s="115"/>
      <c r="AA94" s="115"/>
    </row>
    <row r="95" spans="1:27" s="29" customFormat="1" ht="14.25">
      <c r="A95" s="20">
        <v>22</v>
      </c>
      <c r="B95" s="113" t="s">
        <v>456</v>
      </c>
      <c r="C95" s="113"/>
      <c r="D95" s="114"/>
      <c r="E95" s="114"/>
      <c r="F95" s="114"/>
      <c r="G95" s="114"/>
      <c r="H95" s="74">
        <v>26085.26</v>
      </c>
      <c r="I95" s="63" t="s">
        <v>205</v>
      </c>
      <c r="J95" s="113"/>
      <c r="K95" s="114" t="s">
        <v>474</v>
      </c>
      <c r="L95" s="20">
        <v>22</v>
      </c>
      <c r="M95" s="114"/>
      <c r="N95" s="114"/>
      <c r="O95" s="113"/>
      <c r="P95" s="113"/>
      <c r="Q95" s="113"/>
      <c r="R95" s="114"/>
      <c r="S95" s="114"/>
      <c r="T95" s="114"/>
      <c r="U95" s="114"/>
      <c r="V95" s="114"/>
      <c r="W95" s="114"/>
      <c r="X95" s="116"/>
      <c r="Y95" s="115"/>
      <c r="Z95" s="115"/>
      <c r="AA95" s="115"/>
    </row>
    <row r="96" spans="1:27" s="29" customFormat="1" ht="14.25">
      <c r="A96" s="20">
        <v>23</v>
      </c>
      <c r="B96" s="113" t="s">
        <v>456</v>
      </c>
      <c r="C96" s="113"/>
      <c r="D96" s="114"/>
      <c r="E96" s="114"/>
      <c r="F96" s="114"/>
      <c r="G96" s="114"/>
      <c r="H96" s="74">
        <v>16015.7</v>
      </c>
      <c r="I96" s="63" t="s">
        <v>205</v>
      </c>
      <c r="J96" s="113"/>
      <c r="K96" s="114" t="s">
        <v>475</v>
      </c>
      <c r="L96" s="20">
        <v>23</v>
      </c>
      <c r="M96" s="114"/>
      <c r="N96" s="114"/>
      <c r="O96" s="113"/>
      <c r="P96" s="113"/>
      <c r="Q96" s="113"/>
      <c r="R96" s="114"/>
      <c r="S96" s="114"/>
      <c r="T96" s="114"/>
      <c r="U96" s="114"/>
      <c r="V96" s="114"/>
      <c r="W96" s="114"/>
      <c r="X96" s="116"/>
      <c r="Y96" s="115"/>
      <c r="Z96" s="115"/>
      <c r="AA96" s="115"/>
    </row>
    <row r="97" spans="1:27" s="29" customFormat="1" ht="14.25">
      <c r="A97" s="20">
        <v>24</v>
      </c>
      <c r="B97" s="113" t="s">
        <v>456</v>
      </c>
      <c r="C97" s="113"/>
      <c r="D97" s="114"/>
      <c r="E97" s="114"/>
      <c r="F97" s="114"/>
      <c r="G97" s="114"/>
      <c r="H97" s="74">
        <v>16042.7</v>
      </c>
      <c r="I97" s="63" t="s">
        <v>205</v>
      </c>
      <c r="J97" s="113"/>
      <c r="K97" s="114" t="s">
        <v>346</v>
      </c>
      <c r="L97" s="20">
        <v>24</v>
      </c>
      <c r="M97" s="114"/>
      <c r="N97" s="114"/>
      <c r="O97" s="113"/>
      <c r="P97" s="113"/>
      <c r="Q97" s="113"/>
      <c r="R97" s="114"/>
      <c r="S97" s="114"/>
      <c r="T97" s="114"/>
      <c r="U97" s="114"/>
      <c r="V97" s="114"/>
      <c r="W97" s="114"/>
      <c r="X97" s="116"/>
      <c r="Y97" s="115"/>
      <c r="Z97" s="115"/>
      <c r="AA97" s="115"/>
    </row>
    <row r="98" spans="1:27" s="29" customFormat="1" ht="14.25">
      <c r="A98" s="20">
        <v>25</v>
      </c>
      <c r="B98" s="113" t="s">
        <v>456</v>
      </c>
      <c r="C98" s="113"/>
      <c r="D98" s="114"/>
      <c r="E98" s="114"/>
      <c r="F98" s="114"/>
      <c r="G98" s="114"/>
      <c r="H98" s="74">
        <v>12635.58</v>
      </c>
      <c r="I98" s="63" t="s">
        <v>205</v>
      </c>
      <c r="J98" s="113"/>
      <c r="K98" s="114" t="s">
        <v>476</v>
      </c>
      <c r="L98" s="20">
        <v>25</v>
      </c>
      <c r="M98" s="114"/>
      <c r="N98" s="114"/>
      <c r="O98" s="113"/>
      <c r="P98" s="113"/>
      <c r="Q98" s="113"/>
      <c r="R98" s="114"/>
      <c r="S98" s="114"/>
      <c r="T98" s="114"/>
      <c r="U98" s="114"/>
      <c r="V98" s="114"/>
      <c r="W98" s="114"/>
      <c r="X98" s="116"/>
      <c r="Y98" s="115"/>
      <c r="Z98" s="115"/>
      <c r="AA98" s="115"/>
    </row>
    <row r="99" spans="1:27" s="29" customFormat="1" ht="14.25">
      <c r="A99" s="20">
        <v>26</v>
      </c>
      <c r="B99" s="113" t="s">
        <v>456</v>
      </c>
      <c r="C99" s="113"/>
      <c r="D99" s="114"/>
      <c r="E99" s="114"/>
      <c r="F99" s="114"/>
      <c r="G99" s="114"/>
      <c r="H99" s="74">
        <v>21281.4</v>
      </c>
      <c r="I99" s="63" t="s">
        <v>205</v>
      </c>
      <c r="J99" s="113"/>
      <c r="K99" s="114" t="s">
        <v>336</v>
      </c>
      <c r="L99" s="20">
        <v>26</v>
      </c>
      <c r="M99" s="114"/>
      <c r="N99" s="114"/>
      <c r="O99" s="113"/>
      <c r="P99" s="113"/>
      <c r="Q99" s="113"/>
      <c r="R99" s="114"/>
      <c r="S99" s="114"/>
      <c r="T99" s="114"/>
      <c r="U99" s="114"/>
      <c r="V99" s="114"/>
      <c r="W99" s="114"/>
      <c r="X99" s="116"/>
      <c r="Y99" s="115"/>
      <c r="Z99" s="115"/>
      <c r="AA99" s="115"/>
    </row>
    <row r="100" spans="1:27" s="29" customFormat="1" ht="14.25">
      <c r="A100" s="20">
        <v>27</v>
      </c>
      <c r="B100" s="113" t="s">
        <v>456</v>
      </c>
      <c r="C100" s="113"/>
      <c r="D100" s="114"/>
      <c r="E100" s="114"/>
      <c r="F100" s="114"/>
      <c r="G100" s="114"/>
      <c r="H100" s="74">
        <v>13542.25</v>
      </c>
      <c r="I100" s="63" t="s">
        <v>205</v>
      </c>
      <c r="J100" s="113"/>
      <c r="K100" s="114" t="s">
        <v>477</v>
      </c>
      <c r="L100" s="20">
        <v>27</v>
      </c>
      <c r="M100" s="114"/>
      <c r="N100" s="114"/>
      <c r="O100" s="113"/>
      <c r="P100" s="113"/>
      <c r="Q100" s="113"/>
      <c r="R100" s="114"/>
      <c r="S100" s="114"/>
      <c r="T100" s="114"/>
      <c r="U100" s="114"/>
      <c r="V100" s="114"/>
      <c r="W100" s="114"/>
      <c r="X100" s="116"/>
      <c r="Y100" s="115"/>
      <c r="Z100" s="115"/>
      <c r="AA100" s="115"/>
    </row>
    <row r="101" spans="1:27" s="29" customFormat="1" ht="24.75">
      <c r="A101" s="20">
        <v>28</v>
      </c>
      <c r="B101" s="113" t="s">
        <v>478</v>
      </c>
      <c r="C101" s="113"/>
      <c r="D101" s="114"/>
      <c r="E101" s="114"/>
      <c r="F101" s="114"/>
      <c r="G101" s="114"/>
      <c r="H101" s="74">
        <v>39866.07</v>
      </c>
      <c r="I101" s="63" t="s">
        <v>205</v>
      </c>
      <c r="J101" s="113"/>
      <c r="K101" s="114" t="s">
        <v>479</v>
      </c>
      <c r="L101" s="20">
        <v>28</v>
      </c>
      <c r="M101" s="114"/>
      <c r="N101" s="114"/>
      <c r="O101" s="113"/>
      <c r="P101" s="113"/>
      <c r="Q101" s="113"/>
      <c r="R101" s="114"/>
      <c r="S101" s="114"/>
      <c r="T101" s="114"/>
      <c r="U101" s="114"/>
      <c r="V101" s="114"/>
      <c r="W101" s="114"/>
      <c r="X101" s="116"/>
      <c r="Y101" s="115"/>
      <c r="Z101" s="115"/>
      <c r="AA101" s="115"/>
    </row>
    <row r="102" spans="1:27" s="29" customFormat="1" ht="24.75">
      <c r="A102" s="20">
        <v>29</v>
      </c>
      <c r="B102" s="113" t="s">
        <v>480</v>
      </c>
      <c r="C102" s="113"/>
      <c r="D102" s="114"/>
      <c r="E102" s="114"/>
      <c r="F102" s="114"/>
      <c r="G102" s="114"/>
      <c r="H102" s="74">
        <v>30934.5</v>
      </c>
      <c r="I102" s="63" t="s">
        <v>205</v>
      </c>
      <c r="J102" s="113"/>
      <c r="K102" s="114" t="s">
        <v>481</v>
      </c>
      <c r="L102" s="20">
        <v>29</v>
      </c>
      <c r="M102" s="114"/>
      <c r="N102" s="114"/>
      <c r="O102" s="113"/>
      <c r="P102" s="113"/>
      <c r="Q102" s="113"/>
      <c r="R102" s="114"/>
      <c r="S102" s="114"/>
      <c r="T102" s="114"/>
      <c r="U102" s="114"/>
      <c r="V102" s="114"/>
      <c r="W102" s="114"/>
      <c r="X102" s="116"/>
      <c r="Y102" s="115"/>
      <c r="Z102" s="115"/>
      <c r="AA102" s="115"/>
    </row>
    <row r="103" spans="1:27" s="29" customFormat="1" ht="24.75">
      <c r="A103" s="20">
        <v>30</v>
      </c>
      <c r="B103" s="113" t="s">
        <v>482</v>
      </c>
      <c r="C103" s="113"/>
      <c r="D103" s="114"/>
      <c r="E103" s="114"/>
      <c r="F103" s="114"/>
      <c r="G103" s="114"/>
      <c r="H103" s="74">
        <v>327884.24</v>
      </c>
      <c r="I103" s="63" t="s">
        <v>205</v>
      </c>
      <c r="J103" s="113"/>
      <c r="K103" s="114" t="s">
        <v>466</v>
      </c>
      <c r="L103" s="20">
        <v>30</v>
      </c>
      <c r="M103" s="114"/>
      <c r="N103" s="114"/>
      <c r="O103" s="113"/>
      <c r="P103" s="113"/>
      <c r="Q103" s="113"/>
      <c r="R103" s="114"/>
      <c r="S103" s="114"/>
      <c r="T103" s="114"/>
      <c r="U103" s="114"/>
      <c r="V103" s="114"/>
      <c r="W103" s="114"/>
      <c r="X103" s="116"/>
      <c r="Y103" s="115"/>
      <c r="Z103" s="115"/>
      <c r="AA103" s="115"/>
    </row>
    <row r="104" spans="1:27" s="29" customFormat="1" ht="24.75">
      <c r="A104" s="20">
        <v>31</v>
      </c>
      <c r="B104" s="113" t="s">
        <v>483</v>
      </c>
      <c r="C104" s="113"/>
      <c r="D104" s="114"/>
      <c r="E104" s="114"/>
      <c r="F104" s="114"/>
      <c r="G104" s="114"/>
      <c r="H104" s="74">
        <v>799694.17</v>
      </c>
      <c r="I104" s="63" t="s">
        <v>205</v>
      </c>
      <c r="J104" s="113"/>
      <c r="K104" s="114" t="s">
        <v>481</v>
      </c>
      <c r="L104" s="20">
        <v>31</v>
      </c>
      <c r="M104" s="114"/>
      <c r="N104" s="114"/>
      <c r="O104" s="113"/>
      <c r="P104" s="113"/>
      <c r="Q104" s="113"/>
      <c r="R104" s="114"/>
      <c r="S104" s="114"/>
      <c r="T104" s="114"/>
      <c r="U104" s="114"/>
      <c r="V104" s="114"/>
      <c r="W104" s="114"/>
      <c r="X104" s="116"/>
      <c r="Y104" s="115"/>
      <c r="Z104" s="115"/>
      <c r="AA104" s="115"/>
    </row>
    <row r="105" spans="1:27" s="29" customFormat="1" ht="14.25">
      <c r="A105" s="20">
        <v>32</v>
      </c>
      <c r="B105" s="113" t="s">
        <v>484</v>
      </c>
      <c r="C105" s="113"/>
      <c r="D105" s="114"/>
      <c r="E105" s="114"/>
      <c r="F105" s="114"/>
      <c r="G105" s="114">
        <v>2012</v>
      </c>
      <c r="H105" s="74">
        <v>929959.61</v>
      </c>
      <c r="I105" s="63" t="s">
        <v>205</v>
      </c>
      <c r="J105" s="113"/>
      <c r="K105" s="114"/>
      <c r="L105" s="20">
        <v>32</v>
      </c>
      <c r="M105" s="114"/>
      <c r="N105" s="114"/>
      <c r="O105" s="113"/>
      <c r="P105" s="113"/>
      <c r="Q105" s="113"/>
      <c r="R105" s="114"/>
      <c r="S105" s="114"/>
      <c r="T105" s="114"/>
      <c r="U105" s="114"/>
      <c r="V105" s="114"/>
      <c r="W105" s="114"/>
      <c r="X105" s="116"/>
      <c r="Y105" s="115"/>
      <c r="Z105" s="115"/>
      <c r="AA105" s="115"/>
    </row>
    <row r="106" spans="1:27" s="29" customFormat="1" ht="24.75">
      <c r="A106" s="20">
        <v>33</v>
      </c>
      <c r="B106" s="113" t="s">
        <v>485</v>
      </c>
      <c r="C106" s="113"/>
      <c r="D106" s="114"/>
      <c r="E106" s="114"/>
      <c r="F106" s="114"/>
      <c r="G106" s="114"/>
      <c r="H106" s="74">
        <v>334961.89</v>
      </c>
      <c r="I106" s="63" t="s">
        <v>205</v>
      </c>
      <c r="J106" s="113"/>
      <c r="K106" s="114" t="s">
        <v>346</v>
      </c>
      <c r="L106" s="20">
        <v>33</v>
      </c>
      <c r="M106" s="114"/>
      <c r="N106" s="114"/>
      <c r="O106" s="113"/>
      <c r="P106" s="113"/>
      <c r="Q106" s="113"/>
      <c r="R106" s="114"/>
      <c r="S106" s="114"/>
      <c r="T106" s="114"/>
      <c r="U106" s="114"/>
      <c r="V106" s="114"/>
      <c r="W106" s="114"/>
      <c r="X106" s="116"/>
      <c r="Y106" s="115"/>
      <c r="Z106" s="115"/>
      <c r="AA106" s="115"/>
    </row>
    <row r="107" spans="1:27" s="103" customFormat="1" ht="14.25" customHeight="1">
      <c r="A107" s="97" t="s">
        <v>429</v>
      </c>
      <c r="B107" s="97" t="s">
        <v>429</v>
      </c>
      <c r="C107" s="97"/>
      <c r="D107" s="98"/>
      <c r="E107" s="98"/>
      <c r="F107" s="99"/>
      <c r="G107" s="20"/>
      <c r="H107" s="100">
        <f>SUM(H74:H106)</f>
        <v>9991544.760000002</v>
      </c>
      <c r="I107" s="101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102"/>
      <c r="U107" s="102"/>
      <c r="V107" s="102"/>
      <c r="W107" s="102"/>
      <c r="X107" s="102"/>
      <c r="Y107" s="102"/>
      <c r="Z107" s="102"/>
      <c r="AA107" s="102"/>
    </row>
    <row r="108" spans="1:27" ht="14.25" customHeight="1">
      <c r="A108" s="104" t="s">
        <v>486</v>
      </c>
      <c r="B108" s="104"/>
      <c r="C108" s="104"/>
      <c r="D108" s="104"/>
      <c r="E108" s="104"/>
      <c r="F108" s="104"/>
      <c r="G108" s="104"/>
      <c r="H108" s="104"/>
      <c r="I108" s="105"/>
      <c r="J108" s="106"/>
      <c r="K108" s="106"/>
      <c r="L108" s="106"/>
      <c r="M108" s="104" t="s">
        <v>486</v>
      </c>
      <c r="N108" s="104"/>
      <c r="O108" s="104"/>
      <c r="P108" s="104"/>
      <c r="Q108" s="104"/>
      <c r="R108" s="104"/>
      <c r="S108" s="104"/>
      <c r="T108" s="104"/>
      <c r="U108" s="107"/>
      <c r="V108" s="107"/>
      <c r="W108" s="107"/>
      <c r="X108" s="107"/>
      <c r="Y108" s="107"/>
      <c r="Z108" s="107"/>
      <c r="AA108" s="107"/>
    </row>
    <row r="109" spans="1:27" s="103" customFormat="1" ht="24.75">
      <c r="A109" s="9">
        <v>1</v>
      </c>
      <c r="B109" s="56" t="s">
        <v>487</v>
      </c>
      <c r="C109" s="56" t="s">
        <v>488</v>
      </c>
      <c r="D109" s="56" t="s">
        <v>176</v>
      </c>
      <c r="E109" s="56" t="s">
        <v>24</v>
      </c>
      <c r="F109" s="56" t="s">
        <v>176</v>
      </c>
      <c r="G109" s="56">
        <v>1912</v>
      </c>
      <c r="H109" s="57">
        <v>724000</v>
      </c>
      <c r="I109" s="58" t="s">
        <v>163</v>
      </c>
      <c r="J109" s="59"/>
      <c r="K109" s="56" t="s">
        <v>489</v>
      </c>
      <c r="L109" s="9">
        <v>1</v>
      </c>
      <c r="M109" s="56" t="s">
        <v>490</v>
      </c>
      <c r="N109" s="56" t="s">
        <v>248</v>
      </c>
      <c r="O109" s="56" t="s">
        <v>491</v>
      </c>
      <c r="P109" s="56" t="s">
        <v>492</v>
      </c>
      <c r="Q109" s="56"/>
      <c r="R109" s="56" t="s">
        <v>340</v>
      </c>
      <c r="S109" s="56" t="s">
        <v>340</v>
      </c>
      <c r="T109" s="56" t="s">
        <v>340</v>
      </c>
      <c r="U109" s="56" t="s">
        <v>340</v>
      </c>
      <c r="V109" s="56" t="s">
        <v>33</v>
      </c>
      <c r="W109" s="56" t="s">
        <v>340</v>
      </c>
      <c r="X109" s="86">
        <v>234.8</v>
      </c>
      <c r="Y109" s="61">
        <v>3</v>
      </c>
      <c r="Z109" s="61" t="s">
        <v>176</v>
      </c>
      <c r="AA109" s="61" t="s">
        <v>24</v>
      </c>
    </row>
    <row r="110" spans="1:27" s="103" customFormat="1" ht="24.75">
      <c r="A110" s="9">
        <v>2</v>
      </c>
      <c r="B110" s="20" t="s">
        <v>487</v>
      </c>
      <c r="C110" s="20" t="s">
        <v>488</v>
      </c>
      <c r="D110" s="20" t="s">
        <v>176</v>
      </c>
      <c r="E110" s="20" t="s">
        <v>24</v>
      </c>
      <c r="F110" s="20" t="s">
        <v>176</v>
      </c>
      <c r="G110" s="20">
        <v>1887</v>
      </c>
      <c r="H110" s="62">
        <v>1498000</v>
      </c>
      <c r="I110" s="58" t="s">
        <v>163</v>
      </c>
      <c r="J110" s="64"/>
      <c r="K110" s="20" t="s">
        <v>493</v>
      </c>
      <c r="L110" s="9">
        <v>2</v>
      </c>
      <c r="M110" s="20" t="s">
        <v>490</v>
      </c>
      <c r="N110" s="20" t="s">
        <v>248</v>
      </c>
      <c r="O110" s="20" t="s">
        <v>494</v>
      </c>
      <c r="P110" s="20" t="s">
        <v>495</v>
      </c>
      <c r="Q110" s="20"/>
      <c r="R110" s="20" t="s">
        <v>340</v>
      </c>
      <c r="S110" s="20" t="s">
        <v>340</v>
      </c>
      <c r="T110" s="20" t="s">
        <v>340</v>
      </c>
      <c r="U110" s="20" t="s">
        <v>340</v>
      </c>
      <c r="V110" s="20" t="s">
        <v>33</v>
      </c>
      <c r="W110" s="20" t="s">
        <v>340</v>
      </c>
      <c r="X110" s="87">
        <v>486.04</v>
      </c>
      <c r="Y110" s="25">
        <v>4</v>
      </c>
      <c r="Z110" s="25" t="s">
        <v>176</v>
      </c>
      <c r="AA110" s="25" t="s">
        <v>24</v>
      </c>
    </row>
    <row r="111" spans="1:27" s="118" customFormat="1" ht="24.75">
      <c r="A111" s="9">
        <v>3</v>
      </c>
      <c r="B111" s="22" t="s">
        <v>487</v>
      </c>
      <c r="C111" s="22" t="s">
        <v>488</v>
      </c>
      <c r="D111" s="22" t="s">
        <v>176</v>
      </c>
      <c r="E111" s="22" t="s">
        <v>24</v>
      </c>
      <c r="F111" s="22" t="s">
        <v>24</v>
      </c>
      <c r="G111" s="22">
        <v>1887</v>
      </c>
      <c r="H111" s="65">
        <v>204000</v>
      </c>
      <c r="I111" s="58" t="s">
        <v>163</v>
      </c>
      <c r="J111" s="94"/>
      <c r="K111" s="22" t="s">
        <v>496</v>
      </c>
      <c r="L111" s="9">
        <v>3</v>
      </c>
      <c r="M111" s="22" t="s">
        <v>490</v>
      </c>
      <c r="N111" s="22" t="s">
        <v>248</v>
      </c>
      <c r="O111" s="22" t="s">
        <v>494</v>
      </c>
      <c r="P111" s="22" t="s">
        <v>495</v>
      </c>
      <c r="Q111" s="22"/>
      <c r="R111" s="22" t="s">
        <v>340</v>
      </c>
      <c r="S111" s="22" t="s">
        <v>340</v>
      </c>
      <c r="T111" s="22" t="s">
        <v>340</v>
      </c>
      <c r="U111" s="22" t="s">
        <v>340</v>
      </c>
      <c r="V111" s="22" t="s">
        <v>33</v>
      </c>
      <c r="W111" s="22" t="s">
        <v>340</v>
      </c>
      <c r="X111" s="117">
        <v>66.24</v>
      </c>
      <c r="Y111" s="67">
        <v>2</v>
      </c>
      <c r="Z111" s="67" t="s">
        <v>24</v>
      </c>
      <c r="AA111" s="67" t="s">
        <v>24</v>
      </c>
    </row>
    <row r="112" spans="1:27" s="103" customFormat="1" ht="24.75">
      <c r="A112" s="9">
        <v>4</v>
      </c>
      <c r="B112" s="20" t="s">
        <v>487</v>
      </c>
      <c r="C112" s="20" t="s">
        <v>488</v>
      </c>
      <c r="D112" s="20" t="s">
        <v>176</v>
      </c>
      <c r="E112" s="20" t="s">
        <v>24</v>
      </c>
      <c r="F112" s="20" t="s">
        <v>176</v>
      </c>
      <c r="G112" s="20">
        <v>1906</v>
      </c>
      <c r="H112" s="62">
        <v>2700000</v>
      </c>
      <c r="I112" s="58" t="s">
        <v>163</v>
      </c>
      <c r="J112" s="64"/>
      <c r="K112" s="20" t="s">
        <v>497</v>
      </c>
      <c r="L112" s="9">
        <v>4</v>
      </c>
      <c r="M112" s="20" t="s">
        <v>490</v>
      </c>
      <c r="N112" s="20" t="s">
        <v>248</v>
      </c>
      <c r="O112" s="20" t="s">
        <v>494</v>
      </c>
      <c r="P112" s="20" t="s">
        <v>495</v>
      </c>
      <c r="Q112" s="20"/>
      <c r="R112" s="20" t="s">
        <v>171</v>
      </c>
      <c r="S112" s="20" t="s">
        <v>171</v>
      </c>
      <c r="T112" s="20" t="s">
        <v>171</v>
      </c>
      <c r="U112" s="20" t="s">
        <v>340</v>
      </c>
      <c r="V112" s="20" t="s">
        <v>33</v>
      </c>
      <c r="W112" s="20" t="s">
        <v>340</v>
      </c>
      <c r="X112" s="87">
        <v>875.8</v>
      </c>
      <c r="Y112" s="25">
        <v>4</v>
      </c>
      <c r="Z112" s="25" t="s">
        <v>176</v>
      </c>
      <c r="AA112" s="25" t="s">
        <v>24</v>
      </c>
    </row>
    <row r="113" spans="1:27" s="118" customFormat="1" ht="24.75">
      <c r="A113" s="9">
        <v>5</v>
      </c>
      <c r="B113" s="22" t="s">
        <v>498</v>
      </c>
      <c r="C113" s="22" t="s">
        <v>364</v>
      </c>
      <c r="D113" s="22" t="s">
        <v>176</v>
      </c>
      <c r="E113" s="22" t="s">
        <v>24</v>
      </c>
      <c r="F113" s="22" t="s">
        <v>176</v>
      </c>
      <c r="G113" s="22">
        <v>1905</v>
      </c>
      <c r="H113" s="65">
        <v>2315000</v>
      </c>
      <c r="I113" s="58" t="s">
        <v>163</v>
      </c>
      <c r="J113" s="94" t="s">
        <v>499</v>
      </c>
      <c r="K113" s="22" t="s">
        <v>500</v>
      </c>
      <c r="L113" s="9">
        <v>5</v>
      </c>
      <c r="M113" s="22" t="s">
        <v>490</v>
      </c>
      <c r="N113" s="22" t="s">
        <v>248</v>
      </c>
      <c r="O113" s="22" t="s">
        <v>491</v>
      </c>
      <c r="P113" s="22" t="s">
        <v>501</v>
      </c>
      <c r="Q113" s="22"/>
      <c r="R113" s="22" t="s">
        <v>340</v>
      </c>
      <c r="S113" s="22" t="s">
        <v>171</v>
      </c>
      <c r="T113" s="22" t="s">
        <v>171</v>
      </c>
      <c r="U113" s="22" t="s">
        <v>340</v>
      </c>
      <c r="V113" s="22" t="s">
        <v>340</v>
      </c>
      <c r="W113" s="22" t="s">
        <v>340</v>
      </c>
      <c r="X113" s="117">
        <v>707</v>
      </c>
      <c r="Y113" s="67">
        <v>4</v>
      </c>
      <c r="Z113" s="67" t="s">
        <v>176</v>
      </c>
      <c r="AA113" s="67" t="s">
        <v>24</v>
      </c>
    </row>
    <row r="114" spans="1:27" s="103" customFormat="1" ht="24.75">
      <c r="A114" s="9">
        <v>6</v>
      </c>
      <c r="B114" s="20" t="s">
        <v>487</v>
      </c>
      <c r="C114" s="20" t="s">
        <v>488</v>
      </c>
      <c r="D114" s="20" t="s">
        <v>176</v>
      </c>
      <c r="E114" s="20" t="s">
        <v>24</v>
      </c>
      <c r="F114" s="20" t="s">
        <v>176</v>
      </c>
      <c r="G114" s="20">
        <v>1890</v>
      </c>
      <c r="H114" s="62">
        <v>493000</v>
      </c>
      <c r="I114" s="58" t="s">
        <v>163</v>
      </c>
      <c r="J114" s="64"/>
      <c r="K114" s="20" t="s">
        <v>502</v>
      </c>
      <c r="L114" s="9">
        <v>6</v>
      </c>
      <c r="M114" s="20" t="s">
        <v>490</v>
      </c>
      <c r="N114" s="20" t="s">
        <v>503</v>
      </c>
      <c r="O114" s="20" t="s">
        <v>504</v>
      </c>
      <c r="P114" s="20" t="s">
        <v>501</v>
      </c>
      <c r="Q114" s="20"/>
      <c r="R114" s="20" t="s">
        <v>340</v>
      </c>
      <c r="S114" s="20" t="s">
        <v>340</v>
      </c>
      <c r="T114" s="20" t="s">
        <v>340</v>
      </c>
      <c r="U114" s="20" t="s">
        <v>340</v>
      </c>
      <c r="V114" s="20" t="s">
        <v>33</v>
      </c>
      <c r="W114" s="20" t="s">
        <v>340</v>
      </c>
      <c r="X114" s="87">
        <v>160</v>
      </c>
      <c r="Y114" s="25">
        <v>3</v>
      </c>
      <c r="Z114" s="25" t="s">
        <v>176</v>
      </c>
      <c r="AA114" s="25" t="s">
        <v>24</v>
      </c>
    </row>
    <row r="115" spans="1:27" s="103" customFormat="1" ht="24.75">
      <c r="A115" s="9">
        <v>7</v>
      </c>
      <c r="B115" s="20" t="s">
        <v>487</v>
      </c>
      <c r="C115" s="20" t="s">
        <v>488</v>
      </c>
      <c r="D115" s="20" t="s">
        <v>176</v>
      </c>
      <c r="E115" s="20" t="s">
        <v>24</v>
      </c>
      <c r="F115" s="20" t="s">
        <v>176</v>
      </c>
      <c r="G115" s="20">
        <v>1900</v>
      </c>
      <c r="H115" s="62">
        <v>1329000</v>
      </c>
      <c r="I115" s="58" t="s">
        <v>163</v>
      </c>
      <c r="J115" s="64"/>
      <c r="K115" s="20" t="s">
        <v>505</v>
      </c>
      <c r="L115" s="9">
        <v>7</v>
      </c>
      <c r="M115" s="20" t="s">
        <v>490</v>
      </c>
      <c r="N115" s="20" t="s">
        <v>248</v>
      </c>
      <c r="O115" s="20" t="s">
        <v>504</v>
      </c>
      <c r="P115" s="20" t="s">
        <v>501</v>
      </c>
      <c r="Q115" s="20"/>
      <c r="R115" s="20" t="s">
        <v>340</v>
      </c>
      <c r="S115" s="20" t="s">
        <v>340</v>
      </c>
      <c r="T115" s="20" t="s">
        <v>340</v>
      </c>
      <c r="U115" s="20" t="s">
        <v>340</v>
      </c>
      <c r="V115" s="20" t="s">
        <v>33</v>
      </c>
      <c r="W115" s="20" t="s">
        <v>340</v>
      </c>
      <c r="X115" s="87">
        <v>431.1</v>
      </c>
      <c r="Y115" s="25">
        <v>4</v>
      </c>
      <c r="Z115" s="25" t="s">
        <v>176</v>
      </c>
      <c r="AA115" s="25" t="s">
        <v>24</v>
      </c>
    </row>
    <row r="116" spans="1:27" s="118" customFormat="1" ht="24.75">
      <c r="A116" s="9">
        <v>8</v>
      </c>
      <c r="B116" s="22" t="s">
        <v>498</v>
      </c>
      <c r="C116" s="22" t="s">
        <v>506</v>
      </c>
      <c r="D116" s="22" t="s">
        <v>176</v>
      </c>
      <c r="E116" s="22" t="s">
        <v>24</v>
      </c>
      <c r="F116" s="22" t="s">
        <v>176</v>
      </c>
      <c r="G116" s="22">
        <v>1900</v>
      </c>
      <c r="H116" s="65">
        <v>1935000</v>
      </c>
      <c r="I116" s="58" t="s">
        <v>163</v>
      </c>
      <c r="J116" s="94" t="s">
        <v>507</v>
      </c>
      <c r="K116" s="22" t="s">
        <v>508</v>
      </c>
      <c r="L116" s="9">
        <v>8</v>
      </c>
      <c r="M116" s="22" t="s">
        <v>490</v>
      </c>
      <c r="N116" s="22" t="s">
        <v>509</v>
      </c>
      <c r="O116" s="22" t="s">
        <v>491</v>
      </c>
      <c r="P116" s="22" t="s">
        <v>501</v>
      </c>
      <c r="Q116" s="22"/>
      <c r="R116" s="22" t="s">
        <v>340</v>
      </c>
      <c r="S116" s="22" t="s">
        <v>340</v>
      </c>
      <c r="T116" s="22" t="s">
        <v>340</v>
      </c>
      <c r="U116" s="22" t="s">
        <v>340</v>
      </c>
      <c r="V116" s="22" t="s">
        <v>340</v>
      </c>
      <c r="W116" s="22" t="s">
        <v>340</v>
      </c>
      <c r="X116" s="117">
        <v>649.9</v>
      </c>
      <c r="Y116" s="67">
        <v>4</v>
      </c>
      <c r="Z116" s="67" t="s">
        <v>176</v>
      </c>
      <c r="AA116" s="67" t="s">
        <v>24</v>
      </c>
    </row>
    <row r="117" spans="1:27" s="103" customFormat="1" ht="24.75">
      <c r="A117" s="9">
        <v>9</v>
      </c>
      <c r="B117" s="20" t="s">
        <v>487</v>
      </c>
      <c r="C117" s="20" t="s">
        <v>488</v>
      </c>
      <c r="D117" s="20" t="s">
        <v>176</v>
      </c>
      <c r="E117" s="20" t="s">
        <v>24</v>
      </c>
      <c r="F117" s="20" t="s">
        <v>176</v>
      </c>
      <c r="G117" s="20">
        <v>1942</v>
      </c>
      <c r="H117" s="62">
        <v>1273000</v>
      </c>
      <c r="I117" s="58" t="s">
        <v>163</v>
      </c>
      <c r="J117" s="64"/>
      <c r="K117" s="20" t="s">
        <v>510</v>
      </c>
      <c r="L117" s="9">
        <v>9</v>
      </c>
      <c r="M117" s="20" t="s">
        <v>490</v>
      </c>
      <c r="N117" s="20" t="s">
        <v>248</v>
      </c>
      <c r="O117" s="20" t="s">
        <v>491</v>
      </c>
      <c r="P117" s="20" t="s">
        <v>511</v>
      </c>
      <c r="Q117" s="20"/>
      <c r="R117" s="20" t="s">
        <v>340</v>
      </c>
      <c r="S117" s="20" t="s">
        <v>340</v>
      </c>
      <c r="T117" s="20" t="s">
        <v>340</v>
      </c>
      <c r="U117" s="20" t="s">
        <v>340</v>
      </c>
      <c r="V117" s="20" t="s">
        <v>33</v>
      </c>
      <c r="W117" s="20" t="s">
        <v>340</v>
      </c>
      <c r="X117" s="87">
        <v>413.1</v>
      </c>
      <c r="Y117" s="25">
        <v>4</v>
      </c>
      <c r="Z117" s="25" t="s">
        <v>176</v>
      </c>
      <c r="AA117" s="25" t="s">
        <v>24</v>
      </c>
    </row>
    <row r="118" spans="1:27" s="103" customFormat="1" ht="24.75">
      <c r="A118" s="9">
        <v>10</v>
      </c>
      <c r="B118" s="20" t="s">
        <v>487</v>
      </c>
      <c r="C118" s="20" t="s">
        <v>488</v>
      </c>
      <c r="D118" s="20" t="s">
        <v>176</v>
      </c>
      <c r="E118" s="20" t="s">
        <v>24</v>
      </c>
      <c r="F118" s="20" t="s">
        <v>176</v>
      </c>
      <c r="G118" s="20">
        <v>1942</v>
      </c>
      <c r="H118" s="62">
        <v>1240000</v>
      </c>
      <c r="I118" s="58" t="s">
        <v>163</v>
      </c>
      <c r="J118" s="64"/>
      <c r="K118" s="20" t="s">
        <v>512</v>
      </c>
      <c r="L118" s="9">
        <v>10</v>
      </c>
      <c r="M118" s="20" t="s">
        <v>490</v>
      </c>
      <c r="N118" s="20" t="s">
        <v>248</v>
      </c>
      <c r="O118" s="20" t="s">
        <v>491</v>
      </c>
      <c r="P118" s="20" t="s">
        <v>511</v>
      </c>
      <c r="Q118" s="20"/>
      <c r="R118" s="20" t="s">
        <v>340</v>
      </c>
      <c r="S118" s="20" t="s">
        <v>340</v>
      </c>
      <c r="T118" s="20" t="s">
        <v>340</v>
      </c>
      <c r="U118" s="20" t="s">
        <v>340</v>
      </c>
      <c r="V118" s="20" t="s">
        <v>33</v>
      </c>
      <c r="W118" s="20" t="s">
        <v>340</v>
      </c>
      <c r="X118" s="87">
        <v>402.3</v>
      </c>
      <c r="Y118" s="25">
        <v>4</v>
      </c>
      <c r="Z118" s="25" t="s">
        <v>176</v>
      </c>
      <c r="AA118" s="25" t="s">
        <v>24</v>
      </c>
    </row>
    <row r="119" spans="1:27" s="103" customFormat="1" ht="24.75">
      <c r="A119" s="9">
        <v>11</v>
      </c>
      <c r="B119" s="20" t="s">
        <v>487</v>
      </c>
      <c r="C119" s="20" t="s">
        <v>488</v>
      </c>
      <c r="D119" s="20" t="s">
        <v>176</v>
      </c>
      <c r="E119" s="20" t="s">
        <v>24</v>
      </c>
      <c r="F119" s="20" t="s">
        <v>176</v>
      </c>
      <c r="G119" s="20">
        <v>1886</v>
      </c>
      <c r="H119" s="62">
        <v>580000</v>
      </c>
      <c r="I119" s="58" t="s">
        <v>163</v>
      </c>
      <c r="J119" s="64"/>
      <c r="K119" s="20" t="s">
        <v>513</v>
      </c>
      <c r="L119" s="9">
        <v>11</v>
      </c>
      <c r="M119" s="20" t="s">
        <v>490</v>
      </c>
      <c r="N119" s="20" t="s">
        <v>248</v>
      </c>
      <c r="O119" s="20" t="s">
        <v>491</v>
      </c>
      <c r="P119" s="20" t="s">
        <v>514</v>
      </c>
      <c r="Q119" s="20"/>
      <c r="R119" s="20" t="s">
        <v>265</v>
      </c>
      <c r="S119" s="20" t="s">
        <v>340</v>
      </c>
      <c r="T119" s="20" t="s">
        <v>340</v>
      </c>
      <c r="U119" s="20" t="s">
        <v>340</v>
      </c>
      <c r="V119" s="20" t="s">
        <v>33</v>
      </c>
      <c r="W119" s="20" t="s">
        <v>265</v>
      </c>
      <c r="X119" s="87">
        <v>188.1</v>
      </c>
      <c r="Y119" s="25">
        <v>3</v>
      </c>
      <c r="Z119" s="25" t="s">
        <v>176</v>
      </c>
      <c r="AA119" s="25" t="s">
        <v>24</v>
      </c>
    </row>
    <row r="120" spans="1:27" s="103" customFormat="1" ht="24.75">
      <c r="A120" s="9">
        <v>12</v>
      </c>
      <c r="B120" s="20" t="s">
        <v>487</v>
      </c>
      <c r="C120" s="20" t="s">
        <v>488</v>
      </c>
      <c r="D120" s="20" t="s">
        <v>176</v>
      </c>
      <c r="E120" s="20" t="s">
        <v>24</v>
      </c>
      <c r="F120" s="20" t="s">
        <v>176</v>
      </c>
      <c r="G120" s="20">
        <v>1942</v>
      </c>
      <c r="H120" s="62">
        <v>1301000</v>
      </c>
      <c r="I120" s="58" t="s">
        <v>163</v>
      </c>
      <c r="J120" s="64"/>
      <c r="K120" s="20" t="s">
        <v>515</v>
      </c>
      <c r="L120" s="9">
        <v>12</v>
      </c>
      <c r="M120" s="20" t="s">
        <v>490</v>
      </c>
      <c r="N120" s="20" t="s">
        <v>248</v>
      </c>
      <c r="O120" s="20" t="s">
        <v>491</v>
      </c>
      <c r="P120" s="20" t="s">
        <v>511</v>
      </c>
      <c r="Q120" s="20"/>
      <c r="R120" s="20" t="s">
        <v>340</v>
      </c>
      <c r="S120" s="20" t="s">
        <v>340</v>
      </c>
      <c r="T120" s="20" t="s">
        <v>340</v>
      </c>
      <c r="U120" s="20" t="s">
        <v>340</v>
      </c>
      <c r="V120" s="20" t="s">
        <v>33</v>
      </c>
      <c r="W120" s="20" t="s">
        <v>340</v>
      </c>
      <c r="X120" s="87">
        <v>422.1</v>
      </c>
      <c r="Y120" s="25">
        <v>4</v>
      </c>
      <c r="Z120" s="25" t="s">
        <v>176</v>
      </c>
      <c r="AA120" s="25" t="s">
        <v>24</v>
      </c>
    </row>
    <row r="121" spans="1:27" s="118" customFormat="1" ht="24.75">
      <c r="A121" s="9">
        <v>13</v>
      </c>
      <c r="B121" s="22" t="s">
        <v>487</v>
      </c>
      <c r="C121" s="22" t="s">
        <v>488</v>
      </c>
      <c r="D121" s="22" t="s">
        <v>176</v>
      </c>
      <c r="E121" s="22" t="s">
        <v>24</v>
      </c>
      <c r="F121" s="22" t="s">
        <v>24</v>
      </c>
      <c r="G121" s="22">
        <v>1930</v>
      </c>
      <c r="H121" s="65">
        <v>361000</v>
      </c>
      <c r="I121" s="58" t="s">
        <v>163</v>
      </c>
      <c r="J121" s="94"/>
      <c r="K121" s="22" t="s">
        <v>516</v>
      </c>
      <c r="L121" s="9">
        <v>13</v>
      </c>
      <c r="M121" s="22" t="s">
        <v>490</v>
      </c>
      <c r="N121" s="22" t="s">
        <v>248</v>
      </c>
      <c r="O121" s="22" t="s">
        <v>491</v>
      </c>
      <c r="P121" s="22" t="s">
        <v>514</v>
      </c>
      <c r="Q121" s="22"/>
      <c r="R121" s="22" t="s">
        <v>340</v>
      </c>
      <c r="S121" s="22" t="s">
        <v>340</v>
      </c>
      <c r="T121" s="22" t="s">
        <v>340</v>
      </c>
      <c r="U121" s="22" t="s">
        <v>340</v>
      </c>
      <c r="V121" s="22" t="s">
        <v>33</v>
      </c>
      <c r="W121" s="22" t="s">
        <v>340</v>
      </c>
      <c r="X121" s="117">
        <v>117.1</v>
      </c>
      <c r="Y121" s="67">
        <v>1</v>
      </c>
      <c r="Z121" s="67" t="s">
        <v>24</v>
      </c>
      <c r="AA121" s="67" t="s">
        <v>24</v>
      </c>
    </row>
    <row r="122" spans="1:27" s="103" customFormat="1" ht="24.75">
      <c r="A122" s="9">
        <v>14</v>
      </c>
      <c r="B122" s="20" t="s">
        <v>487</v>
      </c>
      <c r="C122" s="20" t="s">
        <v>488</v>
      </c>
      <c r="D122" s="20" t="s">
        <v>176</v>
      </c>
      <c r="E122" s="20" t="s">
        <v>24</v>
      </c>
      <c r="F122" s="20" t="s">
        <v>176</v>
      </c>
      <c r="G122" s="20">
        <v>1942</v>
      </c>
      <c r="H122" s="62">
        <v>1275000</v>
      </c>
      <c r="I122" s="58" t="s">
        <v>163</v>
      </c>
      <c r="J122" s="64"/>
      <c r="K122" s="20" t="s">
        <v>517</v>
      </c>
      <c r="L122" s="9">
        <v>14</v>
      </c>
      <c r="M122" s="20" t="s">
        <v>490</v>
      </c>
      <c r="N122" s="20" t="s">
        <v>248</v>
      </c>
      <c r="O122" s="20" t="s">
        <v>491</v>
      </c>
      <c r="P122" s="20" t="s">
        <v>511</v>
      </c>
      <c r="Q122" s="20"/>
      <c r="R122" s="20" t="s">
        <v>340</v>
      </c>
      <c r="S122" s="20" t="s">
        <v>340</v>
      </c>
      <c r="T122" s="20" t="s">
        <v>340</v>
      </c>
      <c r="U122" s="20" t="s">
        <v>340</v>
      </c>
      <c r="V122" s="20" t="s">
        <v>33</v>
      </c>
      <c r="W122" s="20" t="s">
        <v>340</v>
      </c>
      <c r="X122" s="87">
        <v>413.6</v>
      </c>
      <c r="Y122" s="25">
        <v>4</v>
      </c>
      <c r="Z122" s="25" t="s">
        <v>176</v>
      </c>
      <c r="AA122" s="25" t="s">
        <v>24</v>
      </c>
    </row>
    <row r="123" spans="1:27" s="103" customFormat="1" ht="24.75">
      <c r="A123" s="9">
        <v>15</v>
      </c>
      <c r="B123" s="20" t="s">
        <v>487</v>
      </c>
      <c r="C123" s="20" t="s">
        <v>488</v>
      </c>
      <c r="D123" s="20" t="s">
        <v>176</v>
      </c>
      <c r="E123" s="20" t="s">
        <v>24</v>
      </c>
      <c r="F123" s="20" t="s">
        <v>176</v>
      </c>
      <c r="G123" s="20">
        <v>1942</v>
      </c>
      <c r="H123" s="62">
        <v>1246000</v>
      </c>
      <c r="I123" s="58" t="s">
        <v>163</v>
      </c>
      <c r="J123" s="64"/>
      <c r="K123" s="20" t="s">
        <v>518</v>
      </c>
      <c r="L123" s="9">
        <v>15</v>
      </c>
      <c r="M123" s="20" t="s">
        <v>490</v>
      </c>
      <c r="N123" s="20" t="s">
        <v>248</v>
      </c>
      <c r="O123" s="20" t="s">
        <v>491</v>
      </c>
      <c r="P123" s="20" t="s">
        <v>511</v>
      </c>
      <c r="Q123" s="20"/>
      <c r="R123" s="20" t="s">
        <v>340</v>
      </c>
      <c r="S123" s="20" t="s">
        <v>340</v>
      </c>
      <c r="T123" s="20" t="s">
        <v>340</v>
      </c>
      <c r="U123" s="20" t="s">
        <v>340</v>
      </c>
      <c r="V123" s="20" t="s">
        <v>33</v>
      </c>
      <c r="W123" s="20" t="s">
        <v>340</v>
      </c>
      <c r="X123" s="87">
        <v>404.1</v>
      </c>
      <c r="Y123" s="25">
        <v>4</v>
      </c>
      <c r="Z123" s="25" t="s">
        <v>176</v>
      </c>
      <c r="AA123" s="25" t="s">
        <v>24</v>
      </c>
    </row>
    <row r="124" spans="1:27" s="103" customFormat="1" ht="24.75">
      <c r="A124" s="9">
        <v>16</v>
      </c>
      <c r="B124" s="20" t="s">
        <v>487</v>
      </c>
      <c r="C124" s="20" t="s">
        <v>488</v>
      </c>
      <c r="D124" s="20" t="s">
        <v>176</v>
      </c>
      <c r="E124" s="20" t="s">
        <v>24</v>
      </c>
      <c r="F124" s="20" t="s">
        <v>176</v>
      </c>
      <c r="G124" s="20">
        <v>1943</v>
      </c>
      <c r="H124" s="62">
        <v>1255000</v>
      </c>
      <c r="I124" s="58" t="s">
        <v>163</v>
      </c>
      <c r="J124" s="64"/>
      <c r="K124" s="20" t="s">
        <v>519</v>
      </c>
      <c r="L124" s="9">
        <v>16</v>
      </c>
      <c r="M124" s="20" t="s">
        <v>490</v>
      </c>
      <c r="N124" s="20" t="s">
        <v>248</v>
      </c>
      <c r="O124" s="20" t="s">
        <v>491</v>
      </c>
      <c r="P124" s="20" t="s">
        <v>511</v>
      </c>
      <c r="Q124" s="20"/>
      <c r="R124" s="20" t="s">
        <v>340</v>
      </c>
      <c r="S124" s="20" t="s">
        <v>340</v>
      </c>
      <c r="T124" s="20" t="s">
        <v>340</v>
      </c>
      <c r="U124" s="20" t="s">
        <v>340</v>
      </c>
      <c r="V124" s="20" t="s">
        <v>33</v>
      </c>
      <c r="W124" s="20" t="s">
        <v>340</v>
      </c>
      <c r="X124" s="87">
        <v>407</v>
      </c>
      <c r="Y124" s="25">
        <v>4</v>
      </c>
      <c r="Z124" s="25" t="s">
        <v>176</v>
      </c>
      <c r="AA124" s="25" t="s">
        <v>24</v>
      </c>
    </row>
    <row r="125" spans="1:27" s="103" customFormat="1" ht="24.75">
      <c r="A125" s="9">
        <v>17</v>
      </c>
      <c r="B125" s="20" t="s">
        <v>520</v>
      </c>
      <c r="C125" s="20" t="s">
        <v>488</v>
      </c>
      <c r="D125" s="20" t="s">
        <v>176</v>
      </c>
      <c r="E125" s="20" t="s">
        <v>24</v>
      </c>
      <c r="F125" s="20" t="s">
        <v>176</v>
      </c>
      <c r="G125" s="20">
        <v>1943</v>
      </c>
      <c r="H125" s="62">
        <v>1212000</v>
      </c>
      <c r="I125" s="58" t="s">
        <v>163</v>
      </c>
      <c r="J125" s="64"/>
      <c r="K125" s="20" t="s">
        <v>521</v>
      </c>
      <c r="L125" s="9">
        <v>17</v>
      </c>
      <c r="M125" s="20" t="s">
        <v>522</v>
      </c>
      <c r="N125" s="20" t="s">
        <v>248</v>
      </c>
      <c r="O125" s="20" t="s">
        <v>491</v>
      </c>
      <c r="P125" s="20" t="s">
        <v>511</v>
      </c>
      <c r="Q125" s="20"/>
      <c r="R125" s="20" t="s">
        <v>340</v>
      </c>
      <c r="S125" s="20" t="s">
        <v>340</v>
      </c>
      <c r="T125" s="20" t="s">
        <v>340</v>
      </c>
      <c r="U125" s="20" t="s">
        <v>340</v>
      </c>
      <c r="V125" s="20" t="s">
        <v>33</v>
      </c>
      <c r="W125" s="20" t="s">
        <v>340</v>
      </c>
      <c r="X125" s="87">
        <v>393.2</v>
      </c>
      <c r="Y125" s="25">
        <v>4</v>
      </c>
      <c r="Z125" s="25" t="s">
        <v>176</v>
      </c>
      <c r="AA125" s="25" t="s">
        <v>24</v>
      </c>
    </row>
    <row r="126" spans="1:27" s="103" customFormat="1" ht="24.75">
      <c r="A126" s="9">
        <v>18</v>
      </c>
      <c r="B126" s="20" t="s">
        <v>487</v>
      </c>
      <c r="C126" s="20" t="s">
        <v>488</v>
      </c>
      <c r="D126" s="20" t="s">
        <v>176</v>
      </c>
      <c r="E126" s="20" t="s">
        <v>24</v>
      </c>
      <c r="F126" s="20" t="s">
        <v>176</v>
      </c>
      <c r="G126" s="20">
        <v>1942</v>
      </c>
      <c r="H126" s="62">
        <v>1094000</v>
      </c>
      <c r="I126" s="58" t="s">
        <v>163</v>
      </c>
      <c r="J126" s="64"/>
      <c r="K126" s="20" t="s">
        <v>523</v>
      </c>
      <c r="L126" s="9">
        <v>18</v>
      </c>
      <c r="M126" s="20" t="s">
        <v>490</v>
      </c>
      <c r="N126" s="20" t="s">
        <v>248</v>
      </c>
      <c r="O126" s="20" t="s">
        <v>491</v>
      </c>
      <c r="P126" s="20" t="s">
        <v>511</v>
      </c>
      <c r="Q126" s="20"/>
      <c r="R126" s="20" t="s">
        <v>340</v>
      </c>
      <c r="S126" s="20" t="s">
        <v>340</v>
      </c>
      <c r="T126" s="20" t="s">
        <v>340</v>
      </c>
      <c r="U126" s="20" t="s">
        <v>340</v>
      </c>
      <c r="V126" s="20" t="s">
        <v>33</v>
      </c>
      <c r="W126" s="20" t="s">
        <v>340</v>
      </c>
      <c r="X126" s="87">
        <v>354.9</v>
      </c>
      <c r="Y126" s="25">
        <v>4</v>
      </c>
      <c r="Z126" s="25" t="s">
        <v>176</v>
      </c>
      <c r="AA126" s="25" t="s">
        <v>24</v>
      </c>
    </row>
    <row r="127" spans="1:27" s="103" customFormat="1" ht="24.75">
      <c r="A127" s="9">
        <v>19</v>
      </c>
      <c r="B127" s="20" t="s">
        <v>487</v>
      </c>
      <c r="C127" s="20" t="s">
        <v>488</v>
      </c>
      <c r="D127" s="20" t="s">
        <v>176</v>
      </c>
      <c r="E127" s="20" t="s">
        <v>24</v>
      </c>
      <c r="F127" s="20" t="s">
        <v>176</v>
      </c>
      <c r="G127" s="20">
        <v>1943</v>
      </c>
      <c r="H127" s="62">
        <v>1245000</v>
      </c>
      <c r="I127" s="58" t="s">
        <v>163</v>
      </c>
      <c r="J127" s="64"/>
      <c r="K127" s="20" t="s">
        <v>524</v>
      </c>
      <c r="L127" s="9">
        <v>19</v>
      </c>
      <c r="M127" s="20" t="s">
        <v>490</v>
      </c>
      <c r="N127" s="20" t="s">
        <v>248</v>
      </c>
      <c r="O127" s="20" t="s">
        <v>491</v>
      </c>
      <c r="P127" s="20" t="s">
        <v>511</v>
      </c>
      <c r="Q127" s="20"/>
      <c r="R127" s="20" t="s">
        <v>340</v>
      </c>
      <c r="S127" s="20" t="s">
        <v>340</v>
      </c>
      <c r="T127" s="20" t="s">
        <v>340</v>
      </c>
      <c r="U127" s="20" t="s">
        <v>340</v>
      </c>
      <c r="V127" s="20" t="s">
        <v>33</v>
      </c>
      <c r="W127" s="20" t="s">
        <v>340</v>
      </c>
      <c r="X127" s="87">
        <v>403.8</v>
      </c>
      <c r="Y127" s="25">
        <v>4</v>
      </c>
      <c r="Z127" s="25" t="s">
        <v>176</v>
      </c>
      <c r="AA127" s="25" t="s">
        <v>24</v>
      </c>
    </row>
    <row r="128" spans="1:27" s="103" customFormat="1" ht="24.75">
      <c r="A128" s="9">
        <v>20</v>
      </c>
      <c r="B128" s="20" t="s">
        <v>487</v>
      </c>
      <c r="C128" s="20" t="s">
        <v>488</v>
      </c>
      <c r="D128" s="20" t="s">
        <v>176</v>
      </c>
      <c r="E128" s="20" t="s">
        <v>24</v>
      </c>
      <c r="F128" s="20" t="s">
        <v>176</v>
      </c>
      <c r="G128" s="20">
        <v>1942</v>
      </c>
      <c r="H128" s="62">
        <v>1123000</v>
      </c>
      <c r="I128" s="58" t="s">
        <v>163</v>
      </c>
      <c r="J128" s="64"/>
      <c r="K128" s="20" t="s">
        <v>525</v>
      </c>
      <c r="L128" s="9">
        <v>20</v>
      </c>
      <c r="M128" s="20" t="s">
        <v>490</v>
      </c>
      <c r="N128" s="20" t="s">
        <v>248</v>
      </c>
      <c r="O128" s="20" t="s">
        <v>491</v>
      </c>
      <c r="P128" s="20" t="s">
        <v>511</v>
      </c>
      <c r="Q128" s="20"/>
      <c r="R128" s="20" t="s">
        <v>340</v>
      </c>
      <c r="S128" s="20" t="s">
        <v>340</v>
      </c>
      <c r="T128" s="20" t="s">
        <v>340</v>
      </c>
      <c r="U128" s="20" t="s">
        <v>340</v>
      </c>
      <c r="V128" s="20" t="s">
        <v>33</v>
      </c>
      <c r="W128" s="20" t="s">
        <v>340</v>
      </c>
      <c r="X128" s="87">
        <v>364.2</v>
      </c>
      <c r="Y128" s="25">
        <v>4</v>
      </c>
      <c r="Z128" s="25" t="s">
        <v>176</v>
      </c>
      <c r="AA128" s="25" t="s">
        <v>24</v>
      </c>
    </row>
    <row r="129" spans="1:27" s="103" customFormat="1" ht="24.75">
      <c r="A129" s="9">
        <v>21</v>
      </c>
      <c r="B129" s="20" t="s">
        <v>487</v>
      </c>
      <c r="C129" s="20" t="s">
        <v>488</v>
      </c>
      <c r="D129" s="20" t="s">
        <v>176</v>
      </c>
      <c r="E129" s="20" t="s">
        <v>24</v>
      </c>
      <c r="F129" s="20" t="s">
        <v>176</v>
      </c>
      <c r="G129" s="20">
        <v>1943</v>
      </c>
      <c r="H129" s="62">
        <v>1254000</v>
      </c>
      <c r="I129" s="58" t="s">
        <v>163</v>
      </c>
      <c r="J129" s="64"/>
      <c r="K129" s="20" t="s">
        <v>526</v>
      </c>
      <c r="L129" s="9">
        <v>21</v>
      </c>
      <c r="M129" s="20" t="s">
        <v>490</v>
      </c>
      <c r="N129" s="20" t="s">
        <v>248</v>
      </c>
      <c r="O129" s="20" t="s">
        <v>491</v>
      </c>
      <c r="P129" s="20" t="s">
        <v>511</v>
      </c>
      <c r="Q129" s="20"/>
      <c r="R129" s="20" t="s">
        <v>340</v>
      </c>
      <c r="S129" s="20" t="s">
        <v>340</v>
      </c>
      <c r="T129" s="20" t="s">
        <v>340</v>
      </c>
      <c r="U129" s="20" t="s">
        <v>340</v>
      </c>
      <c r="V129" s="20" t="s">
        <v>33</v>
      </c>
      <c r="W129" s="20" t="s">
        <v>340</v>
      </c>
      <c r="X129" s="87">
        <v>406.7</v>
      </c>
      <c r="Y129" s="25">
        <v>4</v>
      </c>
      <c r="Z129" s="25" t="s">
        <v>176</v>
      </c>
      <c r="AA129" s="25" t="s">
        <v>24</v>
      </c>
    </row>
    <row r="130" spans="1:27" s="103" customFormat="1" ht="24.75">
      <c r="A130" s="9">
        <v>22</v>
      </c>
      <c r="B130" s="20" t="s">
        <v>487</v>
      </c>
      <c r="C130" s="20" t="s">
        <v>488</v>
      </c>
      <c r="D130" s="20" t="s">
        <v>176</v>
      </c>
      <c r="E130" s="20" t="s">
        <v>24</v>
      </c>
      <c r="F130" s="20" t="s">
        <v>176</v>
      </c>
      <c r="G130" s="20">
        <v>1943</v>
      </c>
      <c r="H130" s="62">
        <v>1171000</v>
      </c>
      <c r="I130" s="58" t="s">
        <v>163</v>
      </c>
      <c r="J130" s="64"/>
      <c r="K130" s="20" t="s">
        <v>527</v>
      </c>
      <c r="L130" s="9">
        <v>22</v>
      </c>
      <c r="M130" s="20" t="s">
        <v>490</v>
      </c>
      <c r="N130" s="20" t="s">
        <v>248</v>
      </c>
      <c r="O130" s="20" t="s">
        <v>491</v>
      </c>
      <c r="P130" s="20" t="s">
        <v>511</v>
      </c>
      <c r="Q130" s="20"/>
      <c r="R130" s="20" t="s">
        <v>340</v>
      </c>
      <c r="S130" s="20" t="s">
        <v>340</v>
      </c>
      <c r="T130" s="20" t="s">
        <v>340</v>
      </c>
      <c r="U130" s="20" t="s">
        <v>340</v>
      </c>
      <c r="V130" s="20" t="s">
        <v>33</v>
      </c>
      <c r="W130" s="20" t="s">
        <v>340</v>
      </c>
      <c r="X130" s="87">
        <v>380</v>
      </c>
      <c r="Y130" s="25">
        <v>4</v>
      </c>
      <c r="Z130" s="25" t="s">
        <v>176</v>
      </c>
      <c r="AA130" s="25" t="s">
        <v>24</v>
      </c>
    </row>
    <row r="131" spans="1:27" s="103" customFormat="1" ht="24.75">
      <c r="A131" s="9">
        <v>23</v>
      </c>
      <c r="B131" s="20" t="s">
        <v>487</v>
      </c>
      <c r="C131" s="20" t="s">
        <v>488</v>
      </c>
      <c r="D131" s="20" t="s">
        <v>176</v>
      </c>
      <c r="E131" s="20" t="s">
        <v>24</v>
      </c>
      <c r="F131" s="20" t="s">
        <v>176</v>
      </c>
      <c r="G131" s="20">
        <v>1943</v>
      </c>
      <c r="H131" s="62">
        <v>1175000</v>
      </c>
      <c r="I131" s="58" t="s">
        <v>163</v>
      </c>
      <c r="J131" s="64"/>
      <c r="K131" s="20" t="s">
        <v>528</v>
      </c>
      <c r="L131" s="9">
        <v>23</v>
      </c>
      <c r="M131" s="20" t="s">
        <v>490</v>
      </c>
      <c r="N131" s="20" t="s">
        <v>248</v>
      </c>
      <c r="O131" s="20" t="s">
        <v>491</v>
      </c>
      <c r="P131" s="20" t="s">
        <v>511</v>
      </c>
      <c r="Q131" s="20"/>
      <c r="R131" s="20" t="s">
        <v>340</v>
      </c>
      <c r="S131" s="20" t="s">
        <v>340</v>
      </c>
      <c r="T131" s="20" t="s">
        <v>340</v>
      </c>
      <c r="U131" s="20" t="s">
        <v>340</v>
      </c>
      <c r="V131" s="20" t="s">
        <v>33</v>
      </c>
      <c r="W131" s="20" t="s">
        <v>340</v>
      </c>
      <c r="X131" s="87">
        <v>381.3</v>
      </c>
      <c r="Y131" s="25">
        <v>4</v>
      </c>
      <c r="Z131" s="25" t="s">
        <v>176</v>
      </c>
      <c r="AA131" s="25" t="s">
        <v>24</v>
      </c>
    </row>
    <row r="132" spans="1:27" s="103" customFormat="1" ht="24.75">
      <c r="A132" s="9">
        <v>24</v>
      </c>
      <c r="B132" s="20" t="s">
        <v>487</v>
      </c>
      <c r="C132" s="20" t="s">
        <v>488</v>
      </c>
      <c r="D132" s="20" t="s">
        <v>176</v>
      </c>
      <c r="E132" s="20" t="s">
        <v>24</v>
      </c>
      <c r="F132" s="20" t="s">
        <v>176</v>
      </c>
      <c r="G132" s="20">
        <v>1943</v>
      </c>
      <c r="H132" s="62">
        <v>1255000</v>
      </c>
      <c r="I132" s="58" t="s">
        <v>163</v>
      </c>
      <c r="J132" s="64"/>
      <c r="K132" s="20" t="s">
        <v>529</v>
      </c>
      <c r="L132" s="9">
        <v>24</v>
      </c>
      <c r="M132" s="20" t="s">
        <v>490</v>
      </c>
      <c r="N132" s="20" t="s">
        <v>248</v>
      </c>
      <c r="O132" s="20" t="s">
        <v>491</v>
      </c>
      <c r="P132" s="20" t="s">
        <v>511</v>
      </c>
      <c r="Q132" s="20"/>
      <c r="R132" s="20" t="s">
        <v>340</v>
      </c>
      <c r="S132" s="20" t="s">
        <v>340</v>
      </c>
      <c r="T132" s="20" t="s">
        <v>340</v>
      </c>
      <c r="U132" s="20" t="s">
        <v>340</v>
      </c>
      <c r="V132" s="20" t="s">
        <v>33</v>
      </c>
      <c r="W132" s="20" t="s">
        <v>340</v>
      </c>
      <c r="X132" s="87">
        <v>407.3</v>
      </c>
      <c r="Y132" s="25">
        <v>4</v>
      </c>
      <c r="Z132" s="25" t="s">
        <v>176</v>
      </c>
      <c r="AA132" s="25" t="s">
        <v>24</v>
      </c>
    </row>
    <row r="133" spans="1:27" s="103" customFormat="1" ht="24.75">
      <c r="A133" s="9">
        <v>25</v>
      </c>
      <c r="B133" s="20" t="s">
        <v>487</v>
      </c>
      <c r="C133" s="20" t="s">
        <v>488</v>
      </c>
      <c r="D133" s="20" t="s">
        <v>176</v>
      </c>
      <c r="E133" s="20" t="s">
        <v>24</v>
      </c>
      <c r="F133" s="20" t="s">
        <v>176</v>
      </c>
      <c r="G133" s="20">
        <v>1895</v>
      </c>
      <c r="H133" s="62">
        <v>1283000</v>
      </c>
      <c r="I133" s="58" t="s">
        <v>163</v>
      </c>
      <c r="J133" s="64"/>
      <c r="K133" s="20" t="s">
        <v>530</v>
      </c>
      <c r="L133" s="9">
        <v>25</v>
      </c>
      <c r="M133" s="20" t="s">
        <v>490</v>
      </c>
      <c r="N133" s="20" t="s">
        <v>248</v>
      </c>
      <c r="O133" s="20" t="s">
        <v>491</v>
      </c>
      <c r="P133" s="20" t="s">
        <v>531</v>
      </c>
      <c r="Q133" s="20"/>
      <c r="R133" s="20" t="s">
        <v>265</v>
      </c>
      <c r="S133" s="20" t="s">
        <v>340</v>
      </c>
      <c r="T133" s="20" t="s">
        <v>340</v>
      </c>
      <c r="U133" s="20" t="s">
        <v>340</v>
      </c>
      <c r="V133" s="20" t="s">
        <v>33</v>
      </c>
      <c r="W133" s="20" t="s">
        <v>265</v>
      </c>
      <c r="X133" s="87">
        <v>416.1</v>
      </c>
      <c r="Y133" s="25">
        <v>4</v>
      </c>
      <c r="Z133" s="25" t="s">
        <v>176</v>
      </c>
      <c r="AA133" s="25" t="s">
        <v>24</v>
      </c>
    </row>
    <row r="134" spans="1:27" s="118" customFormat="1" ht="24.75">
      <c r="A134" s="9">
        <v>26</v>
      </c>
      <c r="B134" s="22" t="s">
        <v>487</v>
      </c>
      <c r="C134" s="22" t="s">
        <v>488</v>
      </c>
      <c r="D134" s="22" t="s">
        <v>176</v>
      </c>
      <c r="E134" s="22" t="s">
        <v>24</v>
      </c>
      <c r="F134" s="22" t="s">
        <v>24</v>
      </c>
      <c r="G134" s="22">
        <v>1908</v>
      </c>
      <c r="H134" s="65">
        <v>393000</v>
      </c>
      <c r="I134" s="58" t="s">
        <v>163</v>
      </c>
      <c r="J134" s="94"/>
      <c r="K134" s="22" t="s">
        <v>532</v>
      </c>
      <c r="L134" s="9">
        <v>26</v>
      </c>
      <c r="M134" s="22" t="s">
        <v>490</v>
      </c>
      <c r="N134" s="22" t="s">
        <v>248</v>
      </c>
      <c r="O134" s="22" t="s">
        <v>491</v>
      </c>
      <c r="P134" s="22" t="s">
        <v>531</v>
      </c>
      <c r="Q134" s="22"/>
      <c r="R134" s="22" t="s">
        <v>340</v>
      </c>
      <c r="S134" s="22" t="s">
        <v>340</v>
      </c>
      <c r="T134" s="22" t="s">
        <v>533</v>
      </c>
      <c r="U134" s="22" t="s">
        <v>340</v>
      </c>
      <c r="V134" s="22" t="s">
        <v>33</v>
      </c>
      <c r="W134" s="22" t="s">
        <v>340</v>
      </c>
      <c r="X134" s="117">
        <v>127.4</v>
      </c>
      <c r="Y134" s="67">
        <v>2</v>
      </c>
      <c r="Z134" s="67" t="s">
        <v>24</v>
      </c>
      <c r="AA134" s="67" t="s">
        <v>24</v>
      </c>
    </row>
    <row r="135" spans="1:27" s="118" customFormat="1" ht="24.75">
      <c r="A135" s="9">
        <v>27</v>
      </c>
      <c r="B135" s="22" t="s">
        <v>487</v>
      </c>
      <c r="C135" s="22" t="s">
        <v>488</v>
      </c>
      <c r="D135" s="22" t="s">
        <v>176</v>
      </c>
      <c r="E135" s="22" t="s">
        <v>24</v>
      </c>
      <c r="F135" s="22" t="s">
        <v>176</v>
      </c>
      <c r="G135" s="22">
        <v>1900</v>
      </c>
      <c r="H135" s="65">
        <v>587000</v>
      </c>
      <c r="I135" s="58" t="s">
        <v>163</v>
      </c>
      <c r="J135" s="94"/>
      <c r="K135" s="22" t="s">
        <v>534</v>
      </c>
      <c r="L135" s="9">
        <v>27</v>
      </c>
      <c r="M135" s="22" t="s">
        <v>490</v>
      </c>
      <c r="N135" s="22" t="s">
        <v>248</v>
      </c>
      <c r="O135" s="22" t="s">
        <v>491</v>
      </c>
      <c r="P135" s="22" t="s">
        <v>511</v>
      </c>
      <c r="Q135" s="22"/>
      <c r="R135" s="22" t="s">
        <v>265</v>
      </c>
      <c r="S135" s="22" t="s">
        <v>265</v>
      </c>
      <c r="T135" s="22" t="s">
        <v>340</v>
      </c>
      <c r="U135" s="22" t="s">
        <v>340</v>
      </c>
      <c r="V135" s="22" t="s">
        <v>33</v>
      </c>
      <c r="W135" s="22" t="s">
        <v>340</v>
      </c>
      <c r="X135" s="117">
        <v>190.3</v>
      </c>
      <c r="Y135" s="67">
        <v>4</v>
      </c>
      <c r="Z135" s="67" t="s">
        <v>176</v>
      </c>
      <c r="AA135" s="67" t="s">
        <v>24</v>
      </c>
    </row>
    <row r="136" spans="1:27" s="118" customFormat="1" ht="24.75">
      <c r="A136" s="9">
        <v>28</v>
      </c>
      <c r="B136" s="22" t="s">
        <v>487</v>
      </c>
      <c r="C136" s="22" t="s">
        <v>488</v>
      </c>
      <c r="D136" s="22" t="s">
        <v>176</v>
      </c>
      <c r="E136" s="22" t="s">
        <v>24</v>
      </c>
      <c r="F136" s="22" t="s">
        <v>24</v>
      </c>
      <c r="G136" s="22">
        <v>1900</v>
      </c>
      <c r="H136" s="65">
        <v>169000</v>
      </c>
      <c r="I136" s="58" t="s">
        <v>163</v>
      </c>
      <c r="J136" s="94"/>
      <c r="K136" s="22" t="s">
        <v>535</v>
      </c>
      <c r="L136" s="9">
        <v>28</v>
      </c>
      <c r="M136" s="22" t="s">
        <v>522</v>
      </c>
      <c r="N136" s="22" t="s">
        <v>248</v>
      </c>
      <c r="O136" s="22" t="s">
        <v>494</v>
      </c>
      <c r="P136" s="22" t="s">
        <v>511</v>
      </c>
      <c r="Q136" s="22"/>
      <c r="R136" s="22" t="s">
        <v>536</v>
      </c>
      <c r="S136" s="22" t="s">
        <v>340</v>
      </c>
      <c r="T136" s="22" t="s">
        <v>340</v>
      </c>
      <c r="U136" s="22" t="s">
        <v>340</v>
      </c>
      <c r="V136" s="22" t="s">
        <v>33</v>
      </c>
      <c r="W136" s="22" t="s">
        <v>340</v>
      </c>
      <c r="X136" s="117">
        <v>54.8</v>
      </c>
      <c r="Y136" s="67">
        <v>1</v>
      </c>
      <c r="Z136" s="67" t="s">
        <v>24</v>
      </c>
      <c r="AA136" s="67" t="s">
        <v>24</v>
      </c>
    </row>
    <row r="137" spans="1:27" s="118" customFormat="1" ht="24.75">
      <c r="A137" s="9">
        <v>29</v>
      </c>
      <c r="B137" s="22" t="s">
        <v>487</v>
      </c>
      <c r="C137" s="22" t="s">
        <v>488</v>
      </c>
      <c r="D137" s="22" t="s">
        <v>176</v>
      </c>
      <c r="E137" s="22" t="s">
        <v>24</v>
      </c>
      <c r="F137" s="22" t="s">
        <v>176</v>
      </c>
      <c r="G137" s="22">
        <v>1900</v>
      </c>
      <c r="H137" s="65">
        <v>1289000</v>
      </c>
      <c r="I137" s="58" t="s">
        <v>163</v>
      </c>
      <c r="J137" s="94"/>
      <c r="K137" s="22" t="s">
        <v>537</v>
      </c>
      <c r="L137" s="9">
        <v>29</v>
      </c>
      <c r="M137" s="22" t="s">
        <v>538</v>
      </c>
      <c r="N137" s="22" t="s">
        <v>248</v>
      </c>
      <c r="O137" s="22" t="s">
        <v>539</v>
      </c>
      <c r="P137" s="22" t="s">
        <v>540</v>
      </c>
      <c r="Q137" s="22"/>
      <c r="R137" s="22" t="s">
        <v>340</v>
      </c>
      <c r="S137" s="22" t="s">
        <v>340</v>
      </c>
      <c r="T137" s="22" t="s">
        <v>340</v>
      </c>
      <c r="U137" s="22" t="s">
        <v>340</v>
      </c>
      <c r="V137" s="22" t="s">
        <v>33</v>
      </c>
      <c r="W137" s="22" t="s">
        <v>340</v>
      </c>
      <c r="X137" s="117">
        <v>418.1</v>
      </c>
      <c r="Y137" s="67">
        <v>4</v>
      </c>
      <c r="Z137" s="67" t="s">
        <v>176</v>
      </c>
      <c r="AA137" s="67" t="s">
        <v>24</v>
      </c>
    </row>
    <row r="138" spans="1:27" s="118" customFormat="1" ht="24.75">
      <c r="A138" s="9">
        <v>30</v>
      </c>
      <c r="B138" s="22" t="s">
        <v>487</v>
      </c>
      <c r="C138" s="22" t="s">
        <v>488</v>
      </c>
      <c r="D138" s="22" t="s">
        <v>176</v>
      </c>
      <c r="E138" s="22" t="s">
        <v>24</v>
      </c>
      <c r="F138" s="22" t="s">
        <v>24</v>
      </c>
      <c r="G138" s="22">
        <v>1909</v>
      </c>
      <c r="H138" s="65">
        <v>303000</v>
      </c>
      <c r="I138" s="58" t="s">
        <v>163</v>
      </c>
      <c r="J138" s="94"/>
      <c r="K138" s="22" t="s">
        <v>541</v>
      </c>
      <c r="L138" s="9">
        <v>30</v>
      </c>
      <c r="M138" s="22" t="s">
        <v>490</v>
      </c>
      <c r="N138" s="22" t="s">
        <v>248</v>
      </c>
      <c r="O138" s="22" t="s">
        <v>542</v>
      </c>
      <c r="P138" s="22" t="s">
        <v>543</v>
      </c>
      <c r="Q138" s="22"/>
      <c r="R138" s="22" t="s">
        <v>340</v>
      </c>
      <c r="S138" s="22" t="s">
        <v>340</v>
      </c>
      <c r="T138" s="22" t="s">
        <v>340</v>
      </c>
      <c r="U138" s="22" t="s">
        <v>340</v>
      </c>
      <c r="V138" s="22" t="s">
        <v>33</v>
      </c>
      <c r="W138" s="22" t="s">
        <v>340</v>
      </c>
      <c r="X138" s="117">
        <v>98.4</v>
      </c>
      <c r="Y138" s="67">
        <v>2</v>
      </c>
      <c r="Z138" s="67" t="s">
        <v>24</v>
      </c>
      <c r="AA138" s="67" t="s">
        <v>24</v>
      </c>
    </row>
    <row r="139" spans="1:27" s="103" customFormat="1" ht="24.75">
      <c r="A139" s="9">
        <v>31</v>
      </c>
      <c r="B139" s="20" t="s">
        <v>487</v>
      </c>
      <c r="C139" s="20" t="s">
        <v>488</v>
      </c>
      <c r="D139" s="20" t="s">
        <v>176</v>
      </c>
      <c r="E139" s="20" t="s">
        <v>24</v>
      </c>
      <c r="F139" s="20" t="s">
        <v>176</v>
      </c>
      <c r="G139" s="20">
        <v>1900</v>
      </c>
      <c r="H139" s="62">
        <v>239000</v>
      </c>
      <c r="I139" s="58" t="s">
        <v>163</v>
      </c>
      <c r="J139" s="64"/>
      <c r="K139" s="20" t="s">
        <v>544</v>
      </c>
      <c r="L139" s="9">
        <v>31</v>
      </c>
      <c r="M139" s="20" t="s">
        <v>490</v>
      </c>
      <c r="N139" s="20" t="s">
        <v>248</v>
      </c>
      <c r="O139" s="20" t="s">
        <v>494</v>
      </c>
      <c r="P139" s="20" t="s">
        <v>531</v>
      </c>
      <c r="Q139" s="20"/>
      <c r="R139" s="20" t="s">
        <v>340</v>
      </c>
      <c r="S139" s="20" t="s">
        <v>340</v>
      </c>
      <c r="T139" s="20" t="s">
        <v>340</v>
      </c>
      <c r="U139" s="20" t="s">
        <v>340</v>
      </c>
      <c r="V139" s="20" t="s">
        <v>33</v>
      </c>
      <c r="W139" s="20" t="s">
        <v>340</v>
      </c>
      <c r="X139" s="87">
        <v>77.4</v>
      </c>
      <c r="Y139" s="25">
        <v>3</v>
      </c>
      <c r="Z139" s="25" t="s">
        <v>176</v>
      </c>
      <c r="AA139" s="25" t="s">
        <v>24</v>
      </c>
    </row>
    <row r="140" spans="1:27" s="103" customFormat="1" ht="24.75">
      <c r="A140" s="9">
        <v>32</v>
      </c>
      <c r="B140" s="20" t="s">
        <v>487</v>
      </c>
      <c r="C140" s="20" t="s">
        <v>488</v>
      </c>
      <c r="D140" s="20" t="s">
        <v>176</v>
      </c>
      <c r="E140" s="20" t="s">
        <v>24</v>
      </c>
      <c r="F140" s="20" t="s">
        <v>176</v>
      </c>
      <c r="G140" s="20">
        <v>1903</v>
      </c>
      <c r="H140" s="62">
        <v>1100000</v>
      </c>
      <c r="I140" s="58" t="s">
        <v>163</v>
      </c>
      <c r="J140" s="64"/>
      <c r="K140" s="20" t="s">
        <v>545</v>
      </c>
      <c r="L140" s="9">
        <v>32</v>
      </c>
      <c r="M140" s="20" t="s">
        <v>490</v>
      </c>
      <c r="N140" s="20" t="s">
        <v>248</v>
      </c>
      <c r="O140" s="20" t="s">
        <v>546</v>
      </c>
      <c r="P140" s="20" t="s">
        <v>547</v>
      </c>
      <c r="Q140" s="20"/>
      <c r="R140" s="20" t="s">
        <v>340</v>
      </c>
      <c r="S140" s="20" t="s">
        <v>340</v>
      </c>
      <c r="T140" s="20" t="s">
        <v>340</v>
      </c>
      <c r="U140" s="20" t="s">
        <v>340</v>
      </c>
      <c r="V140" s="20" t="s">
        <v>340</v>
      </c>
      <c r="W140" s="20" t="s">
        <v>340</v>
      </c>
      <c r="X140" s="87">
        <v>357</v>
      </c>
      <c r="Y140" s="25">
        <v>4</v>
      </c>
      <c r="Z140" s="25" t="s">
        <v>176</v>
      </c>
      <c r="AA140" s="25" t="s">
        <v>24</v>
      </c>
    </row>
    <row r="141" spans="1:27" s="103" customFormat="1" ht="24.75">
      <c r="A141" s="9">
        <v>33</v>
      </c>
      <c r="B141" s="20" t="s">
        <v>487</v>
      </c>
      <c r="C141" s="20" t="s">
        <v>488</v>
      </c>
      <c r="D141" s="20" t="s">
        <v>176</v>
      </c>
      <c r="E141" s="20" t="s">
        <v>24</v>
      </c>
      <c r="F141" s="20" t="s">
        <v>176</v>
      </c>
      <c r="G141" s="20">
        <v>1890</v>
      </c>
      <c r="H141" s="62">
        <v>536000</v>
      </c>
      <c r="I141" s="58" t="s">
        <v>163</v>
      </c>
      <c r="J141" s="64"/>
      <c r="K141" s="20" t="s">
        <v>548</v>
      </c>
      <c r="L141" s="9">
        <v>33</v>
      </c>
      <c r="M141" s="20" t="s">
        <v>490</v>
      </c>
      <c r="N141" s="20" t="s">
        <v>248</v>
      </c>
      <c r="O141" s="20" t="s">
        <v>494</v>
      </c>
      <c r="P141" s="20" t="s">
        <v>531</v>
      </c>
      <c r="Q141" s="20"/>
      <c r="R141" s="20" t="s">
        <v>340</v>
      </c>
      <c r="S141" s="20" t="s">
        <v>340</v>
      </c>
      <c r="T141" s="20" t="s">
        <v>340</v>
      </c>
      <c r="U141" s="20" t="s">
        <v>340</v>
      </c>
      <c r="V141" s="20" t="s">
        <v>340</v>
      </c>
      <c r="W141" s="20" t="s">
        <v>340</v>
      </c>
      <c r="X141" s="87">
        <v>174</v>
      </c>
      <c r="Y141" s="25">
        <v>4</v>
      </c>
      <c r="Z141" s="25" t="s">
        <v>176</v>
      </c>
      <c r="AA141" s="25" t="s">
        <v>24</v>
      </c>
    </row>
    <row r="142" spans="1:27" s="103" customFormat="1" ht="24.75">
      <c r="A142" s="9">
        <v>34</v>
      </c>
      <c r="B142" s="20" t="s">
        <v>487</v>
      </c>
      <c r="C142" s="20" t="s">
        <v>488</v>
      </c>
      <c r="D142" s="20" t="s">
        <v>176</v>
      </c>
      <c r="E142" s="20" t="s">
        <v>24</v>
      </c>
      <c r="F142" s="20" t="s">
        <v>176</v>
      </c>
      <c r="G142" s="20">
        <v>1890</v>
      </c>
      <c r="H142" s="62">
        <v>523000</v>
      </c>
      <c r="I142" s="58" t="s">
        <v>163</v>
      </c>
      <c r="J142" s="64"/>
      <c r="K142" s="20" t="s">
        <v>549</v>
      </c>
      <c r="L142" s="9">
        <v>34</v>
      </c>
      <c r="M142" s="20" t="s">
        <v>490</v>
      </c>
      <c r="N142" s="20" t="s">
        <v>248</v>
      </c>
      <c r="O142" s="20" t="s">
        <v>494</v>
      </c>
      <c r="P142" s="20" t="s">
        <v>531</v>
      </c>
      <c r="Q142" s="20"/>
      <c r="R142" s="20" t="s">
        <v>340</v>
      </c>
      <c r="S142" s="20" t="s">
        <v>340</v>
      </c>
      <c r="T142" s="20" t="s">
        <v>340</v>
      </c>
      <c r="U142" s="20" t="s">
        <v>340</v>
      </c>
      <c r="V142" s="20" t="s">
        <v>33</v>
      </c>
      <c r="W142" s="20" t="s">
        <v>340</v>
      </c>
      <c r="X142" s="87">
        <v>169.8</v>
      </c>
      <c r="Y142" s="25">
        <v>3</v>
      </c>
      <c r="Z142" s="25" t="s">
        <v>176</v>
      </c>
      <c r="AA142" s="25" t="s">
        <v>24</v>
      </c>
    </row>
    <row r="143" spans="1:27" s="103" customFormat="1" ht="24.75">
      <c r="A143" s="9">
        <v>35</v>
      </c>
      <c r="B143" s="20" t="s">
        <v>487</v>
      </c>
      <c r="C143" s="20" t="s">
        <v>488</v>
      </c>
      <c r="D143" s="20" t="s">
        <v>176</v>
      </c>
      <c r="E143" s="20" t="s">
        <v>24</v>
      </c>
      <c r="F143" s="20" t="s">
        <v>176</v>
      </c>
      <c r="G143" s="20">
        <v>1886</v>
      </c>
      <c r="H143" s="62">
        <v>1280000</v>
      </c>
      <c r="I143" s="58" t="s">
        <v>163</v>
      </c>
      <c r="J143" s="64"/>
      <c r="K143" s="20" t="s">
        <v>550</v>
      </c>
      <c r="L143" s="9">
        <v>35</v>
      </c>
      <c r="M143" s="20" t="s">
        <v>490</v>
      </c>
      <c r="N143" s="20" t="s">
        <v>248</v>
      </c>
      <c r="O143" s="20" t="s">
        <v>494</v>
      </c>
      <c r="P143" s="20" t="s">
        <v>531</v>
      </c>
      <c r="Q143" s="20"/>
      <c r="R143" s="20" t="s">
        <v>340</v>
      </c>
      <c r="S143" s="20" t="s">
        <v>340</v>
      </c>
      <c r="T143" s="20" t="s">
        <v>340</v>
      </c>
      <c r="U143" s="20" t="s">
        <v>340</v>
      </c>
      <c r="V143" s="20" t="s">
        <v>340</v>
      </c>
      <c r="W143" s="20" t="s">
        <v>340</v>
      </c>
      <c r="X143" s="87">
        <v>415.2</v>
      </c>
      <c r="Y143" s="25">
        <v>4</v>
      </c>
      <c r="Z143" s="25" t="s">
        <v>176</v>
      </c>
      <c r="AA143" s="25" t="s">
        <v>24</v>
      </c>
    </row>
    <row r="144" spans="1:27" s="118" customFormat="1" ht="24.75">
      <c r="A144" s="9">
        <v>36</v>
      </c>
      <c r="B144" s="22" t="s">
        <v>498</v>
      </c>
      <c r="C144" s="22" t="s">
        <v>364</v>
      </c>
      <c r="D144" s="22" t="s">
        <v>176</v>
      </c>
      <c r="E144" s="22" t="s">
        <v>24</v>
      </c>
      <c r="F144" s="22" t="s">
        <v>176</v>
      </c>
      <c r="G144" s="22">
        <v>1910</v>
      </c>
      <c r="H144" s="65">
        <v>1997000</v>
      </c>
      <c r="I144" s="58" t="s">
        <v>163</v>
      </c>
      <c r="J144" s="94"/>
      <c r="K144" s="22" t="s">
        <v>551</v>
      </c>
      <c r="L144" s="9">
        <v>36</v>
      </c>
      <c r="M144" s="22" t="s">
        <v>490</v>
      </c>
      <c r="N144" s="22" t="s">
        <v>248</v>
      </c>
      <c r="O144" s="22" t="s">
        <v>494</v>
      </c>
      <c r="P144" s="22" t="s">
        <v>511</v>
      </c>
      <c r="Q144" s="22"/>
      <c r="R144" s="22" t="s">
        <v>340</v>
      </c>
      <c r="S144" s="22" t="s">
        <v>340</v>
      </c>
      <c r="T144" s="22" t="s">
        <v>340</v>
      </c>
      <c r="U144" s="22" t="s">
        <v>340</v>
      </c>
      <c r="V144" s="22" t="s">
        <v>340</v>
      </c>
      <c r="W144" s="22" t="s">
        <v>340</v>
      </c>
      <c r="X144" s="117">
        <v>609.8</v>
      </c>
      <c r="Y144" s="67">
        <v>4</v>
      </c>
      <c r="Z144" s="67" t="s">
        <v>176</v>
      </c>
      <c r="AA144" s="67" t="s">
        <v>176</v>
      </c>
    </row>
    <row r="145" spans="1:27" s="103" customFormat="1" ht="24.75">
      <c r="A145" s="9">
        <v>37</v>
      </c>
      <c r="B145" s="20" t="s">
        <v>487</v>
      </c>
      <c r="C145" s="20" t="s">
        <v>488</v>
      </c>
      <c r="D145" s="20" t="s">
        <v>176</v>
      </c>
      <c r="E145" s="20" t="s">
        <v>24</v>
      </c>
      <c r="F145" s="20" t="s">
        <v>176</v>
      </c>
      <c r="G145" s="20">
        <v>1911</v>
      </c>
      <c r="H145" s="62">
        <v>973000</v>
      </c>
      <c r="I145" s="58" t="s">
        <v>163</v>
      </c>
      <c r="J145" s="64"/>
      <c r="K145" s="20" t="s">
        <v>552</v>
      </c>
      <c r="L145" s="9">
        <v>37</v>
      </c>
      <c r="M145" s="20" t="s">
        <v>490</v>
      </c>
      <c r="N145" s="20" t="s">
        <v>248</v>
      </c>
      <c r="O145" s="20" t="s">
        <v>494</v>
      </c>
      <c r="P145" s="20" t="s">
        <v>514</v>
      </c>
      <c r="Q145" s="20"/>
      <c r="R145" s="20" t="s">
        <v>340</v>
      </c>
      <c r="S145" s="20" t="s">
        <v>340</v>
      </c>
      <c r="T145" s="20" t="s">
        <v>340</v>
      </c>
      <c r="U145" s="20" t="s">
        <v>340</v>
      </c>
      <c r="V145" s="20" t="s">
        <v>33</v>
      </c>
      <c r="W145" s="20" t="s">
        <v>340</v>
      </c>
      <c r="X145" s="87">
        <v>315.6</v>
      </c>
      <c r="Y145" s="25">
        <v>4</v>
      </c>
      <c r="Z145" s="25" t="s">
        <v>176</v>
      </c>
      <c r="AA145" s="25" t="s">
        <v>24</v>
      </c>
    </row>
    <row r="146" spans="1:27" s="118" customFormat="1" ht="24.75">
      <c r="A146" s="9">
        <v>38</v>
      </c>
      <c r="B146" s="22" t="s">
        <v>487</v>
      </c>
      <c r="C146" s="22" t="s">
        <v>488</v>
      </c>
      <c r="D146" s="22" t="s">
        <v>176</v>
      </c>
      <c r="E146" s="22" t="s">
        <v>24</v>
      </c>
      <c r="F146" s="22" t="s">
        <v>24</v>
      </c>
      <c r="G146" s="22">
        <v>1905</v>
      </c>
      <c r="H146" s="65">
        <v>305000</v>
      </c>
      <c r="I146" s="58" t="s">
        <v>163</v>
      </c>
      <c r="J146" s="94"/>
      <c r="K146" s="22" t="s">
        <v>553</v>
      </c>
      <c r="L146" s="9">
        <v>38</v>
      </c>
      <c r="M146" s="22" t="s">
        <v>490</v>
      </c>
      <c r="N146" s="22" t="s">
        <v>248</v>
      </c>
      <c r="O146" s="22" t="s">
        <v>494</v>
      </c>
      <c r="P146" s="22" t="s">
        <v>514</v>
      </c>
      <c r="Q146" s="22"/>
      <c r="R146" s="22" t="s">
        <v>265</v>
      </c>
      <c r="S146" s="22" t="s">
        <v>340</v>
      </c>
      <c r="T146" s="22" t="s">
        <v>340</v>
      </c>
      <c r="U146" s="22" t="s">
        <v>340</v>
      </c>
      <c r="V146" s="22" t="s">
        <v>33</v>
      </c>
      <c r="W146" s="22" t="s">
        <v>340</v>
      </c>
      <c r="X146" s="117">
        <v>99.1</v>
      </c>
      <c r="Y146" s="67">
        <v>2</v>
      </c>
      <c r="Z146" s="67" t="s">
        <v>24</v>
      </c>
      <c r="AA146" s="67" t="s">
        <v>24</v>
      </c>
    </row>
    <row r="147" spans="1:27" s="118" customFormat="1" ht="24.75">
      <c r="A147" s="9">
        <v>39</v>
      </c>
      <c r="B147" s="22" t="s">
        <v>487</v>
      </c>
      <c r="C147" s="22" t="s">
        <v>488</v>
      </c>
      <c r="D147" s="22" t="s">
        <v>176</v>
      </c>
      <c r="E147" s="22" t="s">
        <v>24</v>
      </c>
      <c r="F147" s="22" t="s">
        <v>176</v>
      </c>
      <c r="G147" s="22">
        <v>1886</v>
      </c>
      <c r="H147" s="65">
        <v>284000</v>
      </c>
      <c r="I147" s="58" t="s">
        <v>163</v>
      </c>
      <c r="J147" s="94"/>
      <c r="K147" s="22" t="s">
        <v>554</v>
      </c>
      <c r="L147" s="9">
        <v>39</v>
      </c>
      <c r="M147" s="22" t="s">
        <v>555</v>
      </c>
      <c r="N147" s="22" t="s">
        <v>248</v>
      </c>
      <c r="O147" s="22" t="s">
        <v>494</v>
      </c>
      <c r="P147" s="22" t="s">
        <v>556</v>
      </c>
      <c r="Q147" s="22"/>
      <c r="R147" s="22" t="s">
        <v>265</v>
      </c>
      <c r="S147" s="22" t="s">
        <v>340</v>
      </c>
      <c r="T147" s="22" t="s">
        <v>340</v>
      </c>
      <c r="U147" s="22" t="s">
        <v>340</v>
      </c>
      <c r="V147" s="22" t="s">
        <v>33</v>
      </c>
      <c r="W147" s="22" t="s">
        <v>340</v>
      </c>
      <c r="X147" s="117">
        <v>92.1</v>
      </c>
      <c r="Y147" s="67">
        <v>2</v>
      </c>
      <c r="Z147" s="67" t="s">
        <v>24</v>
      </c>
      <c r="AA147" s="67" t="s">
        <v>24</v>
      </c>
    </row>
    <row r="148" spans="1:27" s="103" customFormat="1" ht="24.75">
      <c r="A148" s="9">
        <v>40</v>
      </c>
      <c r="B148" s="20" t="s">
        <v>487</v>
      </c>
      <c r="C148" s="20" t="s">
        <v>488</v>
      </c>
      <c r="D148" s="20" t="s">
        <v>176</v>
      </c>
      <c r="E148" s="20" t="s">
        <v>24</v>
      </c>
      <c r="F148" s="20" t="s">
        <v>24</v>
      </c>
      <c r="G148" s="20">
        <v>1910</v>
      </c>
      <c r="H148" s="62">
        <v>1210000</v>
      </c>
      <c r="I148" s="58" t="s">
        <v>163</v>
      </c>
      <c r="J148" s="64"/>
      <c r="K148" s="20" t="s">
        <v>557</v>
      </c>
      <c r="L148" s="9">
        <v>40</v>
      </c>
      <c r="M148" s="20" t="s">
        <v>558</v>
      </c>
      <c r="N148" s="20" t="s">
        <v>248</v>
      </c>
      <c r="O148" s="20" t="s">
        <v>494</v>
      </c>
      <c r="P148" s="20" t="s">
        <v>514</v>
      </c>
      <c r="Q148" s="20"/>
      <c r="R148" s="20" t="s">
        <v>340</v>
      </c>
      <c r="S148" s="20" t="s">
        <v>340</v>
      </c>
      <c r="T148" s="20" t="s">
        <v>340</v>
      </c>
      <c r="U148" s="20" t="s">
        <v>340</v>
      </c>
      <c r="V148" s="20" t="s">
        <v>33</v>
      </c>
      <c r="W148" s="20" t="s">
        <v>340</v>
      </c>
      <c r="X148" s="87">
        <v>392.4</v>
      </c>
      <c r="Y148" s="25">
        <v>3</v>
      </c>
      <c r="Z148" s="25" t="s">
        <v>24</v>
      </c>
      <c r="AA148" s="25" t="s">
        <v>24</v>
      </c>
    </row>
    <row r="149" spans="1:27" s="103" customFormat="1" ht="24.75">
      <c r="A149" s="9">
        <v>41</v>
      </c>
      <c r="B149" s="20" t="s">
        <v>487</v>
      </c>
      <c r="C149" s="20" t="s">
        <v>488</v>
      </c>
      <c r="D149" s="20" t="s">
        <v>176</v>
      </c>
      <c r="E149" s="20" t="s">
        <v>24</v>
      </c>
      <c r="F149" s="20" t="s">
        <v>176</v>
      </c>
      <c r="G149" s="20">
        <v>1906</v>
      </c>
      <c r="H149" s="62">
        <v>717000</v>
      </c>
      <c r="I149" s="58" t="s">
        <v>163</v>
      </c>
      <c r="J149" s="64"/>
      <c r="K149" s="20" t="s">
        <v>559</v>
      </c>
      <c r="L149" s="9">
        <v>41</v>
      </c>
      <c r="M149" s="20" t="s">
        <v>558</v>
      </c>
      <c r="N149" s="20" t="s">
        <v>248</v>
      </c>
      <c r="O149" s="20" t="s">
        <v>560</v>
      </c>
      <c r="P149" s="20" t="s">
        <v>514</v>
      </c>
      <c r="Q149" s="20"/>
      <c r="R149" s="20" t="s">
        <v>340</v>
      </c>
      <c r="S149" s="20" t="s">
        <v>340</v>
      </c>
      <c r="T149" s="20" t="s">
        <v>340</v>
      </c>
      <c r="U149" s="20" t="s">
        <v>340</v>
      </c>
      <c r="V149" s="20" t="s">
        <v>33</v>
      </c>
      <c r="W149" s="20" t="s">
        <v>340</v>
      </c>
      <c r="X149" s="87">
        <v>232.6</v>
      </c>
      <c r="Y149" s="25">
        <v>3</v>
      </c>
      <c r="Z149" s="25" t="s">
        <v>176</v>
      </c>
      <c r="AA149" s="25" t="s">
        <v>24</v>
      </c>
    </row>
    <row r="150" spans="1:27" s="103" customFormat="1" ht="24.75">
      <c r="A150" s="9">
        <v>42</v>
      </c>
      <c r="B150" s="20" t="s">
        <v>487</v>
      </c>
      <c r="C150" s="20" t="s">
        <v>488</v>
      </c>
      <c r="D150" s="20" t="s">
        <v>176</v>
      </c>
      <c r="E150" s="20" t="s">
        <v>24</v>
      </c>
      <c r="F150" s="20" t="s">
        <v>176</v>
      </c>
      <c r="G150" s="20">
        <v>1898</v>
      </c>
      <c r="H150" s="62">
        <v>1122000</v>
      </c>
      <c r="I150" s="58" t="s">
        <v>163</v>
      </c>
      <c r="J150" s="64"/>
      <c r="K150" s="20" t="s">
        <v>561</v>
      </c>
      <c r="L150" s="9">
        <v>42</v>
      </c>
      <c r="M150" s="20" t="s">
        <v>558</v>
      </c>
      <c r="N150" s="20" t="s">
        <v>248</v>
      </c>
      <c r="O150" s="20" t="s">
        <v>562</v>
      </c>
      <c r="P150" s="20" t="s">
        <v>563</v>
      </c>
      <c r="Q150" s="20"/>
      <c r="R150" s="20" t="s">
        <v>340</v>
      </c>
      <c r="S150" s="20" t="s">
        <v>340</v>
      </c>
      <c r="T150" s="20" t="s">
        <v>340</v>
      </c>
      <c r="U150" s="20" t="s">
        <v>340</v>
      </c>
      <c r="V150" s="20" t="s">
        <v>33</v>
      </c>
      <c r="W150" s="20" t="s">
        <v>340</v>
      </c>
      <c r="X150" s="87">
        <v>364.1</v>
      </c>
      <c r="Y150" s="25">
        <v>3</v>
      </c>
      <c r="Z150" s="25" t="s">
        <v>176</v>
      </c>
      <c r="AA150" s="25" t="s">
        <v>24</v>
      </c>
    </row>
    <row r="151" spans="1:27" s="103" customFormat="1" ht="24.75">
      <c r="A151" s="9">
        <v>43</v>
      </c>
      <c r="B151" s="20" t="s">
        <v>487</v>
      </c>
      <c r="C151" s="20" t="s">
        <v>488</v>
      </c>
      <c r="D151" s="20" t="s">
        <v>176</v>
      </c>
      <c r="E151" s="20" t="s">
        <v>24</v>
      </c>
      <c r="F151" s="20" t="s">
        <v>176</v>
      </c>
      <c r="G151" s="20">
        <v>1881</v>
      </c>
      <c r="H151" s="62">
        <v>872000</v>
      </c>
      <c r="I151" s="58" t="s">
        <v>163</v>
      </c>
      <c r="J151" s="64"/>
      <c r="K151" s="20" t="s">
        <v>564</v>
      </c>
      <c r="L151" s="9">
        <v>43</v>
      </c>
      <c r="M151" s="20" t="s">
        <v>558</v>
      </c>
      <c r="N151" s="20" t="s">
        <v>248</v>
      </c>
      <c r="O151" s="20" t="s">
        <v>494</v>
      </c>
      <c r="P151" s="20" t="s">
        <v>563</v>
      </c>
      <c r="Q151" s="20"/>
      <c r="R151" s="20" t="s">
        <v>340</v>
      </c>
      <c r="S151" s="20" t="s">
        <v>340</v>
      </c>
      <c r="T151" s="20" t="s">
        <v>340</v>
      </c>
      <c r="U151" s="20" t="s">
        <v>340</v>
      </c>
      <c r="V151" s="20" t="s">
        <v>33</v>
      </c>
      <c r="W151" s="20" t="s">
        <v>340</v>
      </c>
      <c r="X151" s="87">
        <v>283</v>
      </c>
      <c r="Y151" s="25">
        <v>3</v>
      </c>
      <c r="Z151" s="25" t="s">
        <v>176</v>
      </c>
      <c r="AA151" s="25" t="s">
        <v>24</v>
      </c>
    </row>
    <row r="152" spans="1:27" s="103" customFormat="1" ht="24.75">
      <c r="A152" s="9">
        <v>44</v>
      </c>
      <c r="B152" s="20" t="s">
        <v>487</v>
      </c>
      <c r="C152" s="20" t="s">
        <v>488</v>
      </c>
      <c r="D152" s="20" t="s">
        <v>176</v>
      </c>
      <c r="E152" s="20" t="s">
        <v>24</v>
      </c>
      <c r="F152" s="20" t="s">
        <v>24</v>
      </c>
      <c r="G152" s="20">
        <v>1892</v>
      </c>
      <c r="H152" s="62">
        <v>423000</v>
      </c>
      <c r="I152" s="58" t="s">
        <v>163</v>
      </c>
      <c r="J152" s="64"/>
      <c r="K152" s="20" t="s">
        <v>565</v>
      </c>
      <c r="L152" s="9">
        <v>44</v>
      </c>
      <c r="M152" s="20" t="s">
        <v>558</v>
      </c>
      <c r="N152" s="20" t="s">
        <v>248</v>
      </c>
      <c r="O152" s="20" t="s">
        <v>491</v>
      </c>
      <c r="P152" s="20" t="s">
        <v>566</v>
      </c>
      <c r="Q152" s="20"/>
      <c r="R152" s="20" t="s">
        <v>340</v>
      </c>
      <c r="S152" s="20" t="s">
        <v>340</v>
      </c>
      <c r="T152" s="20" t="s">
        <v>340</v>
      </c>
      <c r="U152" s="20" t="s">
        <v>340</v>
      </c>
      <c r="V152" s="20" t="s">
        <v>33</v>
      </c>
      <c r="W152" s="20" t="s">
        <v>340</v>
      </c>
      <c r="X152" s="87">
        <v>137.3</v>
      </c>
      <c r="Y152" s="25">
        <v>3</v>
      </c>
      <c r="Z152" s="25" t="s">
        <v>176</v>
      </c>
      <c r="AA152" s="25" t="s">
        <v>24</v>
      </c>
    </row>
    <row r="153" spans="1:27" s="118" customFormat="1" ht="24.75">
      <c r="A153" s="9">
        <v>45</v>
      </c>
      <c r="B153" s="22" t="s">
        <v>487</v>
      </c>
      <c r="C153" s="22" t="s">
        <v>488</v>
      </c>
      <c r="D153" s="22" t="s">
        <v>176</v>
      </c>
      <c r="E153" s="22" t="s">
        <v>24</v>
      </c>
      <c r="F153" s="22" t="s">
        <v>24</v>
      </c>
      <c r="G153" s="22">
        <v>1890</v>
      </c>
      <c r="H153" s="65">
        <v>277000</v>
      </c>
      <c r="I153" s="58" t="s">
        <v>163</v>
      </c>
      <c r="J153" s="94"/>
      <c r="K153" s="22" t="s">
        <v>567</v>
      </c>
      <c r="L153" s="9">
        <v>45</v>
      </c>
      <c r="M153" s="22" t="s">
        <v>558</v>
      </c>
      <c r="N153" s="22" t="s">
        <v>248</v>
      </c>
      <c r="O153" s="22" t="s">
        <v>562</v>
      </c>
      <c r="P153" s="22" t="s">
        <v>568</v>
      </c>
      <c r="Q153" s="22"/>
      <c r="R153" s="22" t="s">
        <v>340</v>
      </c>
      <c r="S153" s="22" t="s">
        <v>340</v>
      </c>
      <c r="T153" s="22" t="s">
        <v>340</v>
      </c>
      <c r="U153" s="22" t="s">
        <v>340</v>
      </c>
      <c r="V153" s="22" t="s">
        <v>33</v>
      </c>
      <c r="W153" s="22" t="s">
        <v>340</v>
      </c>
      <c r="X153" s="117">
        <v>89.85</v>
      </c>
      <c r="Y153" s="67">
        <v>2</v>
      </c>
      <c r="Z153" s="67" t="s">
        <v>176</v>
      </c>
      <c r="AA153" s="67" t="s">
        <v>24</v>
      </c>
    </row>
    <row r="154" spans="1:27" s="118" customFormat="1" ht="24.75">
      <c r="A154" s="9">
        <v>46</v>
      </c>
      <c r="B154" s="22" t="s">
        <v>569</v>
      </c>
      <c r="C154" s="22" t="s">
        <v>488</v>
      </c>
      <c r="D154" s="22" t="s">
        <v>176</v>
      </c>
      <c r="E154" s="22" t="s">
        <v>24</v>
      </c>
      <c r="F154" s="22" t="s">
        <v>24</v>
      </c>
      <c r="G154" s="22">
        <v>1890</v>
      </c>
      <c r="H154" s="65">
        <v>137000</v>
      </c>
      <c r="I154" s="58" t="s">
        <v>163</v>
      </c>
      <c r="J154" s="94"/>
      <c r="K154" s="22" t="s">
        <v>570</v>
      </c>
      <c r="L154" s="9">
        <v>46</v>
      </c>
      <c r="M154" s="22" t="s">
        <v>558</v>
      </c>
      <c r="N154" s="22" t="s">
        <v>248</v>
      </c>
      <c r="O154" s="22" t="s">
        <v>491</v>
      </c>
      <c r="P154" s="22" t="s">
        <v>571</v>
      </c>
      <c r="Q154" s="22"/>
      <c r="R154" s="22" t="s">
        <v>340</v>
      </c>
      <c r="S154" s="22" t="s">
        <v>340</v>
      </c>
      <c r="T154" s="22" t="s">
        <v>340</v>
      </c>
      <c r="U154" s="22" t="s">
        <v>340</v>
      </c>
      <c r="V154" s="22" t="s">
        <v>33</v>
      </c>
      <c r="W154" s="22" t="s">
        <v>340</v>
      </c>
      <c r="X154" s="117">
        <v>44.44</v>
      </c>
      <c r="Y154" s="67">
        <v>1</v>
      </c>
      <c r="Z154" s="67" t="s">
        <v>24</v>
      </c>
      <c r="AA154" s="67" t="s">
        <v>24</v>
      </c>
    </row>
    <row r="155" spans="1:27" s="118" customFormat="1" ht="24.75">
      <c r="A155" s="9">
        <v>47</v>
      </c>
      <c r="B155" s="22" t="s">
        <v>487</v>
      </c>
      <c r="C155" s="22" t="s">
        <v>488</v>
      </c>
      <c r="D155" s="22" t="s">
        <v>176</v>
      </c>
      <c r="E155" s="22" t="s">
        <v>24</v>
      </c>
      <c r="F155" s="22" t="s">
        <v>176</v>
      </c>
      <c r="G155" s="22">
        <v>1910</v>
      </c>
      <c r="H155" s="65">
        <v>383000</v>
      </c>
      <c r="I155" s="58" t="s">
        <v>163</v>
      </c>
      <c r="J155" s="94"/>
      <c r="K155" s="22" t="s">
        <v>236</v>
      </c>
      <c r="L155" s="9">
        <v>47</v>
      </c>
      <c r="M155" s="22" t="s">
        <v>558</v>
      </c>
      <c r="N155" s="22" t="s">
        <v>248</v>
      </c>
      <c r="O155" s="22" t="s">
        <v>562</v>
      </c>
      <c r="P155" s="22" t="s">
        <v>572</v>
      </c>
      <c r="Q155" s="22"/>
      <c r="R155" s="22" t="s">
        <v>340</v>
      </c>
      <c r="S155" s="22" t="s">
        <v>340</v>
      </c>
      <c r="T155" s="22" t="s">
        <v>340</v>
      </c>
      <c r="U155" s="22" t="s">
        <v>340</v>
      </c>
      <c r="V155" s="22" t="s">
        <v>33</v>
      </c>
      <c r="W155" s="22" t="s">
        <v>340</v>
      </c>
      <c r="X155" s="117">
        <v>124.4</v>
      </c>
      <c r="Y155" s="67">
        <v>2</v>
      </c>
      <c r="Z155" s="67" t="s">
        <v>24</v>
      </c>
      <c r="AA155" s="67" t="s">
        <v>24</v>
      </c>
    </row>
    <row r="156" spans="1:27" s="103" customFormat="1" ht="24.75">
      <c r="A156" s="9">
        <v>48</v>
      </c>
      <c r="B156" s="20" t="s">
        <v>487</v>
      </c>
      <c r="C156" s="20" t="s">
        <v>488</v>
      </c>
      <c r="D156" s="20" t="s">
        <v>176</v>
      </c>
      <c r="E156" s="20" t="s">
        <v>24</v>
      </c>
      <c r="F156" s="20" t="s">
        <v>24</v>
      </c>
      <c r="G156" s="20">
        <v>1989</v>
      </c>
      <c r="H156" s="62">
        <v>953000</v>
      </c>
      <c r="I156" s="58" t="s">
        <v>163</v>
      </c>
      <c r="J156" s="64"/>
      <c r="K156" s="20" t="s">
        <v>573</v>
      </c>
      <c r="L156" s="9">
        <v>48</v>
      </c>
      <c r="M156" s="20" t="s">
        <v>574</v>
      </c>
      <c r="N156" s="20" t="s">
        <v>575</v>
      </c>
      <c r="O156" s="20" t="s">
        <v>576</v>
      </c>
      <c r="P156" s="20" t="s">
        <v>531</v>
      </c>
      <c r="Q156" s="20"/>
      <c r="R156" s="20" t="s">
        <v>340</v>
      </c>
      <c r="S156" s="20" t="s">
        <v>340</v>
      </c>
      <c r="T156" s="20" t="s">
        <v>340</v>
      </c>
      <c r="U156" s="20" t="s">
        <v>340</v>
      </c>
      <c r="V156" s="20" t="s">
        <v>33</v>
      </c>
      <c r="W156" s="20" t="s">
        <v>340</v>
      </c>
      <c r="X156" s="87">
        <v>309.3</v>
      </c>
      <c r="Y156" s="25">
        <v>4</v>
      </c>
      <c r="Z156" s="25" t="s">
        <v>176</v>
      </c>
      <c r="AA156" s="25" t="s">
        <v>24</v>
      </c>
    </row>
    <row r="157" spans="1:27" s="103" customFormat="1" ht="24.75">
      <c r="A157" s="9">
        <v>49</v>
      </c>
      <c r="B157" s="20" t="s">
        <v>487</v>
      </c>
      <c r="C157" s="20" t="s">
        <v>488</v>
      </c>
      <c r="D157" s="20" t="s">
        <v>176</v>
      </c>
      <c r="E157" s="20" t="s">
        <v>24</v>
      </c>
      <c r="F157" s="20" t="s">
        <v>24</v>
      </c>
      <c r="G157" s="20">
        <v>1989</v>
      </c>
      <c r="H157" s="62">
        <v>1123000</v>
      </c>
      <c r="I157" s="58" t="s">
        <v>163</v>
      </c>
      <c r="J157" s="64"/>
      <c r="K157" s="20" t="s">
        <v>577</v>
      </c>
      <c r="L157" s="9">
        <v>49</v>
      </c>
      <c r="M157" s="20" t="s">
        <v>574</v>
      </c>
      <c r="N157" s="20" t="s">
        <v>575</v>
      </c>
      <c r="O157" s="20" t="s">
        <v>576</v>
      </c>
      <c r="P157" s="20" t="s">
        <v>531</v>
      </c>
      <c r="Q157" s="20"/>
      <c r="R157" s="20" t="s">
        <v>340</v>
      </c>
      <c r="S157" s="20" t="s">
        <v>340</v>
      </c>
      <c r="T157" s="20" t="s">
        <v>340</v>
      </c>
      <c r="U157" s="20" t="s">
        <v>340</v>
      </c>
      <c r="V157" s="20" t="s">
        <v>33</v>
      </c>
      <c r="W157" s="20" t="s">
        <v>340</v>
      </c>
      <c r="X157" s="87">
        <v>364.3</v>
      </c>
      <c r="Y157" s="25">
        <v>4</v>
      </c>
      <c r="Z157" s="25" t="s">
        <v>176</v>
      </c>
      <c r="AA157" s="25" t="s">
        <v>24</v>
      </c>
    </row>
    <row r="158" spans="1:27" s="103" customFormat="1" ht="24.75">
      <c r="A158" s="9">
        <v>50</v>
      </c>
      <c r="B158" s="20" t="s">
        <v>487</v>
      </c>
      <c r="C158" s="20" t="s">
        <v>488</v>
      </c>
      <c r="D158" s="20" t="s">
        <v>176</v>
      </c>
      <c r="E158" s="20" t="s">
        <v>24</v>
      </c>
      <c r="F158" s="20" t="s">
        <v>24</v>
      </c>
      <c r="G158" s="20">
        <v>1989</v>
      </c>
      <c r="H158" s="62">
        <v>953000</v>
      </c>
      <c r="I158" s="58" t="s">
        <v>163</v>
      </c>
      <c r="J158" s="64"/>
      <c r="K158" s="20" t="s">
        <v>578</v>
      </c>
      <c r="L158" s="9">
        <v>50</v>
      </c>
      <c r="M158" s="20" t="s">
        <v>574</v>
      </c>
      <c r="N158" s="20" t="s">
        <v>575</v>
      </c>
      <c r="O158" s="20" t="s">
        <v>576</v>
      </c>
      <c r="P158" s="20" t="s">
        <v>531</v>
      </c>
      <c r="Q158" s="20"/>
      <c r="R158" s="20" t="s">
        <v>340</v>
      </c>
      <c r="S158" s="20" t="s">
        <v>340</v>
      </c>
      <c r="T158" s="20" t="s">
        <v>340</v>
      </c>
      <c r="U158" s="20" t="s">
        <v>340</v>
      </c>
      <c r="V158" s="20" t="s">
        <v>33</v>
      </c>
      <c r="W158" s="20" t="s">
        <v>340</v>
      </c>
      <c r="X158" s="87">
        <v>309.3</v>
      </c>
      <c r="Y158" s="25">
        <v>4</v>
      </c>
      <c r="Z158" s="25" t="s">
        <v>176</v>
      </c>
      <c r="AA158" s="25" t="s">
        <v>24</v>
      </c>
    </row>
    <row r="159" spans="1:27" s="103" customFormat="1" ht="24.75">
      <c r="A159" s="9">
        <v>51</v>
      </c>
      <c r="B159" s="20" t="s">
        <v>487</v>
      </c>
      <c r="C159" s="20" t="s">
        <v>488</v>
      </c>
      <c r="D159" s="20" t="s">
        <v>176</v>
      </c>
      <c r="E159" s="20" t="s">
        <v>24</v>
      </c>
      <c r="F159" s="20" t="s">
        <v>176</v>
      </c>
      <c r="G159" s="20">
        <v>1905</v>
      </c>
      <c r="H159" s="62">
        <v>876000</v>
      </c>
      <c r="I159" s="58" t="s">
        <v>163</v>
      </c>
      <c r="J159" s="64"/>
      <c r="K159" s="20" t="s">
        <v>579</v>
      </c>
      <c r="L159" s="9">
        <v>51</v>
      </c>
      <c r="M159" s="20" t="s">
        <v>558</v>
      </c>
      <c r="N159" s="20" t="s">
        <v>580</v>
      </c>
      <c r="O159" s="20" t="s">
        <v>491</v>
      </c>
      <c r="P159" s="20"/>
      <c r="Q159" s="20"/>
      <c r="R159" s="20" t="s">
        <v>340</v>
      </c>
      <c r="S159" s="20" t="s">
        <v>340</v>
      </c>
      <c r="T159" s="20" t="s">
        <v>340</v>
      </c>
      <c r="U159" s="20" t="s">
        <v>340</v>
      </c>
      <c r="V159" s="20" t="s">
        <v>33</v>
      </c>
      <c r="W159" s="20" t="s">
        <v>340</v>
      </c>
      <c r="X159" s="87">
        <v>284.2</v>
      </c>
      <c r="Y159" s="25">
        <v>3</v>
      </c>
      <c r="Z159" s="25" t="s">
        <v>176</v>
      </c>
      <c r="AA159" s="25" t="s">
        <v>24</v>
      </c>
    </row>
    <row r="160" spans="1:27" s="118" customFormat="1" ht="24.75">
      <c r="A160" s="9">
        <v>52</v>
      </c>
      <c r="B160" s="22" t="s">
        <v>487</v>
      </c>
      <c r="C160" s="22" t="s">
        <v>488</v>
      </c>
      <c r="D160" s="22" t="s">
        <v>176</v>
      </c>
      <c r="E160" s="22" t="s">
        <v>24</v>
      </c>
      <c r="F160" s="22" t="s">
        <v>176</v>
      </c>
      <c r="G160" s="22">
        <v>1910</v>
      </c>
      <c r="H160" s="65">
        <v>1242000</v>
      </c>
      <c r="I160" s="58" t="s">
        <v>163</v>
      </c>
      <c r="J160" s="94"/>
      <c r="K160" s="22" t="s">
        <v>581</v>
      </c>
      <c r="L160" s="9">
        <v>52</v>
      </c>
      <c r="M160" s="22" t="s">
        <v>490</v>
      </c>
      <c r="N160" s="22" t="s">
        <v>248</v>
      </c>
      <c r="O160" s="22" t="s">
        <v>560</v>
      </c>
      <c r="P160" s="22"/>
      <c r="Q160" s="22"/>
      <c r="R160" s="22" t="s">
        <v>340</v>
      </c>
      <c r="S160" s="22" t="s">
        <v>340</v>
      </c>
      <c r="T160" s="22" t="s">
        <v>340</v>
      </c>
      <c r="U160" s="22" t="s">
        <v>340</v>
      </c>
      <c r="V160" s="22" t="s">
        <v>33</v>
      </c>
      <c r="W160" s="22" t="s">
        <v>340</v>
      </c>
      <c r="X160" s="117">
        <v>403</v>
      </c>
      <c r="Y160" s="67">
        <v>2</v>
      </c>
      <c r="Z160" s="67" t="s">
        <v>24</v>
      </c>
      <c r="AA160" s="67" t="s">
        <v>24</v>
      </c>
    </row>
    <row r="161" spans="1:27" s="118" customFormat="1" ht="24.75">
      <c r="A161" s="9">
        <v>53</v>
      </c>
      <c r="B161" s="22" t="s">
        <v>498</v>
      </c>
      <c r="C161" s="22" t="s">
        <v>364</v>
      </c>
      <c r="D161" s="22" t="s">
        <v>176</v>
      </c>
      <c r="E161" s="22" t="s">
        <v>24</v>
      </c>
      <c r="F161" s="22" t="s">
        <v>24</v>
      </c>
      <c r="G161" s="22">
        <v>1965</v>
      </c>
      <c r="H161" s="65">
        <v>512000</v>
      </c>
      <c r="I161" s="58" t="s">
        <v>163</v>
      </c>
      <c r="J161" s="94"/>
      <c r="K161" s="22" t="s">
        <v>582</v>
      </c>
      <c r="L161" s="9">
        <v>53</v>
      </c>
      <c r="M161" s="22" t="s">
        <v>522</v>
      </c>
      <c r="N161" s="22" t="s">
        <v>575</v>
      </c>
      <c r="O161" s="22" t="s">
        <v>583</v>
      </c>
      <c r="P161" s="22" t="s">
        <v>584</v>
      </c>
      <c r="Q161" s="22"/>
      <c r="R161" s="22" t="s">
        <v>340</v>
      </c>
      <c r="S161" s="22" t="s">
        <v>340</v>
      </c>
      <c r="T161" s="22" t="s">
        <v>340</v>
      </c>
      <c r="U161" s="22" t="s">
        <v>340</v>
      </c>
      <c r="V161" s="22" t="s">
        <v>33</v>
      </c>
      <c r="W161" s="22" t="s">
        <v>340</v>
      </c>
      <c r="X161" s="117">
        <v>161.5</v>
      </c>
      <c r="Y161" s="67">
        <v>3</v>
      </c>
      <c r="Z161" s="67" t="s">
        <v>176</v>
      </c>
      <c r="AA161" s="67" t="s">
        <v>24</v>
      </c>
    </row>
    <row r="162" spans="1:27" s="103" customFormat="1" ht="24.75">
      <c r="A162" s="9">
        <v>54</v>
      </c>
      <c r="B162" s="20" t="s">
        <v>487</v>
      </c>
      <c r="C162" s="20" t="s">
        <v>488</v>
      </c>
      <c r="D162" s="20" t="s">
        <v>176</v>
      </c>
      <c r="E162" s="20" t="s">
        <v>24</v>
      </c>
      <c r="F162" s="20" t="s">
        <v>176</v>
      </c>
      <c r="G162" s="20">
        <v>1890</v>
      </c>
      <c r="H162" s="62">
        <v>1391000</v>
      </c>
      <c r="I162" s="58" t="s">
        <v>163</v>
      </c>
      <c r="J162" s="64"/>
      <c r="K162" s="20" t="s">
        <v>585</v>
      </c>
      <c r="L162" s="9">
        <v>54</v>
      </c>
      <c r="M162" s="20" t="s">
        <v>558</v>
      </c>
      <c r="N162" s="20" t="s">
        <v>248</v>
      </c>
      <c r="O162" s="20" t="s">
        <v>494</v>
      </c>
      <c r="P162" s="20" t="s">
        <v>586</v>
      </c>
      <c r="Q162" s="20"/>
      <c r="R162" s="20" t="s">
        <v>340</v>
      </c>
      <c r="S162" s="20" t="s">
        <v>340</v>
      </c>
      <c r="T162" s="20" t="s">
        <v>340</v>
      </c>
      <c r="U162" s="20" t="s">
        <v>340</v>
      </c>
      <c r="V162" s="20" t="s">
        <v>33</v>
      </c>
      <c r="W162" s="20" t="s">
        <v>340</v>
      </c>
      <c r="X162" s="87">
        <v>451.2</v>
      </c>
      <c r="Y162" s="25">
        <v>3</v>
      </c>
      <c r="Z162" s="25" t="s">
        <v>24</v>
      </c>
      <c r="AA162" s="25" t="s">
        <v>24</v>
      </c>
    </row>
    <row r="163" spans="1:27" s="103" customFormat="1" ht="24.75">
      <c r="A163" s="9">
        <v>55</v>
      </c>
      <c r="B163" s="20" t="s">
        <v>487</v>
      </c>
      <c r="C163" s="20" t="s">
        <v>488</v>
      </c>
      <c r="D163" s="20" t="s">
        <v>176</v>
      </c>
      <c r="E163" s="20" t="s">
        <v>24</v>
      </c>
      <c r="F163" s="20" t="s">
        <v>176</v>
      </c>
      <c r="G163" s="20">
        <v>1895</v>
      </c>
      <c r="H163" s="62">
        <v>611000</v>
      </c>
      <c r="I163" s="58" t="s">
        <v>163</v>
      </c>
      <c r="J163" s="64"/>
      <c r="K163" s="20" t="s">
        <v>587</v>
      </c>
      <c r="L163" s="9">
        <v>55</v>
      </c>
      <c r="M163" s="20" t="s">
        <v>558</v>
      </c>
      <c r="N163" s="20" t="s">
        <v>248</v>
      </c>
      <c r="O163" s="20" t="s">
        <v>491</v>
      </c>
      <c r="P163" s="20" t="s">
        <v>588</v>
      </c>
      <c r="Q163" s="20"/>
      <c r="R163" s="20" t="s">
        <v>340</v>
      </c>
      <c r="S163" s="20" t="s">
        <v>340</v>
      </c>
      <c r="T163" s="20" t="s">
        <v>340</v>
      </c>
      <c r="U163" s="20" t="s">
        <v>340</v>
      </c>
      <c r="V163" s="20" t="s">
        <v>33</v>
      </c>
      <c r="W163" s="20" t="s">
        <v>340</v>
      </c>
      <c r="X163" s="87">
        <v>198.2</v>
      </c>
      <c r="Y163" s="25">
        <v>4</v>
      </c>
      <c r="Z163" s="25" t="s">
        <v>176</v>
      </c>
      <c r="AA163" s="25" t="s">
        <v>24</v>
      </c>
    </row>
    <row r="164" spans="1:27" s="118" customFormat="1" ht="24.75">
      <c r="A164" s="9">
        <v>56</v>
      </c>
      <c r="B164" s="22" t="s">
        <v>487</v>
      </c>
      <c r="C164" s="22" t="s">
        <v>488</v>
      </c>
      <c r="D164" s="22" t="s">
        <v>176</v>
      </c>
      <c r="E164" s="22" t="s">
        <v>24</v>
      </c>
      <c r="F164" s="22" t="s">
        <v>24</v>
      </c>
      <c r="G164" s="22">
        <v>1980</v>
      </c>
      <c r="H164" s="65">
        <v>1504000</v>
      </c>
      <c r="I164" s="58" t="s">
        <v>163</v>
      </c>
      <c r="J164" s="94"/>
      <c r="K164" s="22" t="s">
        <v>589</v>
      </c>
      <c r="L164" s="9">
        <v>56</v>
      </c>
      <c r="M164" s="22" t="s">
        <v>558</v>
      </c>
      <c r="N164" s="22" t="s">
        <v>575</v>
      </c>
      <c r="O164" s="22" t="s">
        <v>583</v>
      </c>
      <c r="P164" s="22" t="s">
        <v>590</v>
      </c>
      <c r="Q164" s="22"/>
      <c r="R164" s="22" t="s">
        <v>340</v>
      </c>
      <c r="S164" s="22" t="s">
        <v>340</v>
      </c>
      <c r="T164" s="22" t="s">
        <v>340</v>
      </c>
      <c r="U164" s="22" t="s">
        <v>340</v>
      </c>
      <c r="V164" s="22" t="s">
        <v>33</v>
      </c>
      <c r="W164" s="22" t="s">
        <v>340</v>
      </c>
      <c r="X164" s="117">
        <v>488</v>
      </c>
      <c r="Y164" s="67">
        <v>2</v>
      </c>
      <c r="Z164" s="67" t="s">
        <v>24</v>
      </c>
      <c r="AA164" s="67" t="s">
        <v>24</v>
      </c>
    </row>
    <row r="165" spans="1:27" s="103" customFormat="1" ht="24.75">
      <c r="A165" s="9">
        <v>57</v>
      </c>
      <c r="B165" s="20" t="s">
        <v>487</v>
      </c>
      <c r="C165" s="20" t="s">
        <v>488</v>
      </c>
      <c r="D165" s="20" t="s">
        <v>176</v>
      </c>
      <c r="E165" s="20" t="s">
        <v>24</v>
      </c>
      <c r="F165" s="20" t="s">
        <v>176</v>
      </c>
      <c r="G165" s="20">
        <v>1905</v>
      </c>
      <c r="H165" s="62">
        <v>1763000</v>
      </c>
      <c r="I165" s="58" t="s">
        <v>163</v>
      </c>
      <c r="J165" s="64"/>
      <c r="K165" s="20" t="s">
        <v>591</v>
      </c>
      <c r="L165" s="9">
        <v>57</v>
      </c>
      <c r="M165" s="20" t="s">
        <v>558</v>
      </c>
      <c r="N165" s="20" t="s">
        <v>248</v>
      </c>
      <c r="O165" s="20" t="s">
        <v>491</v>
      </c>
      <c r="P165" s="20" t="s">
        <v>547</v>
      </c>
      <c r="Q165" s="20"/>
      <c r="R165" s="20" t="s">
        <v>340</v>
      </c>
      <c r="S165" s="20" t="s">
        <v>340</v>
      </c>
      <c r="T165" s="20" t="s">
        <v>340</v>
      </c>
      <c r="U165" s="20" t="s">
        <v>340</v>
      </c>
      <c r="V165" s="20" t="s">
        <v>33</v>
      </c>
      <c r="W165" s="20" t="s">
        <v>340</v>
      </c>
      <c r="X165" s="87">
        <v>572</v>
      </c>
      <c r="Y165" s="25">
        <v>3</v>
      </c>
      <c r="Z165" s="25" t="s">
        <v>176</v>
      </c>
      <c r="AA165" s="25" t="s">
        <v>24</v>
      </c>
    </row>
    <row r="166" spans="1:27" s="103" customFormat="1" ht="24.75">
      <c r="A166" s="9">
        <v>58</v>
      </c>
      <c r="B166" s="20" t="s">
        <v>592</v>
      </c>
      <c r="C166" s="20" t="s">
        <v>488</v>
      </c>
      <c r="D166" s="20" t="s">
        <v>176</v>
      </c>
      <c r="E166" s="20" t="s">
        <v>24</v>
      </c>
      <c r="F166" s="20" t="s">
        <v>24</v>
      </c>
      <c r="G166" s="20">
        <v>1958</v>
      </c>
      <c r="H166" s="62">
        <v>233000</v>
      </c>
      <c r="I166" s="58" t="s">
        <v>163</v>
      </c>
      <c r="J166" s="64"/>
      <c r="K166" s="20" t="s">
        <v>593</v>
      </c>
      <c r="L166" s="9">
        <v>58</v>
      </c>
      <c r="M166" s="20" t="s">
        <v>558</v>
      </c>
      <c r="N166" s="20" t="s">
        <v>594</v>
      </c>
      <c r="O166" s="20" t="s">
        <v>494</v>
      </c>
      <c r="P166" s="20" t="s">
        <v>566</v>
      </c>
      <c r="Q166" s="20"/>
      <c r="R166" s="20" t="s">
        <v>340</v>
      </c>
      <c r="S166" s="20" t="s">
        <v>340</v>
      </c>
      <c r="T166" s="20" t="s">
        <v>340</v>
      </c>
      <c r="U166" s="20" t="s">
        <v>340</v>
      </c>
      <c r="V166" s="20" t="s">
        <v>33</v>
      </c>
      <c r="W166" s="20" t="s">
        <v>340</v>
      </c>
      <c r="X166" s="87">
        <v>71.49</v>
      </c>
      <c r="Y166" s="25">
        <v>3</v>
      </c>
      <c r="Z166" s="25" t="s">
        <v>176</v>
      </c>
      <c r="AA166" s="25" t="s">
        <v>24</v>
      </c>
    </row>
    <row r="167" spans="1:27" s="29" customFormat="1" ht="14.25" customHeight="1">
      <c r="A167" s="20"/>
      <c r="B167" s="97" t="s">
        <v>429</v>
      </c>
      <c r="C167" s="97"/>
      <c r="D167" s="98"/>
      <c r="E167" s="98"/>
      <c r="F167" s="119"/>
      <c r="G167" s="25"/>
      <c r="H167" s="100">
        <f>SUM(H109:H166)</f>
        <v>56821000</v>
      </c>
      <c r="I167" s="101"/>
      <c r="J167" s="25"/>
      <c r="K167" s="25"/>
      <c r="L167" s="20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ht="14.25" customHeight="1">
      <c r="A168" s="104" t="s">
        <v>595</v>
      </c>
      <c r="B168" s="104"/>
      <c r="C168" s="104"/>
      <c r="D168" s="104"/>
      <c r="E168" s="104"/>
      <c r="F168" s="104"/>
      <c r="G168" s="104"/>
      <c r="H168" s="104"/>
      <c r="I168" s="105"/>
      <c r="J168" s="106"/>
      <c r="K168" s="106"/>
      <c r="L168" s="106"/>
      <c r="M168" s="104" t="s">
        <v>595</v>
      </c>
      <c r="N168" s="104"/>
      <c r="O168" s="104"/>
      <c r="P168" s="104"/>
      <c r="Q168" s="104"/>
      <c r="R168" s="104"/>
      <c r="S168" s="104"/>
      <c r="T168" s="104"/>
      <c r="U168" s="107"/>
      <c r="V168" s="107"/>
      <c r="W168" s="107"/>
      <c r="X168" s="107"/>
      <c r="Y168" s="107"/>
      <c r="Z168" s="107"/>
      <c r="AA168" s="107"/>
    </row>
    <row r="169" spans="1:27" s="103" customFormat="1" ht="36.75">
      <c r="A169" s="9">
        <v>1</v>
      </c>
      <c r="B169" s="56" t="s">
        <v>596</v>
      </c>
      <c r="C169" s="56" t="s">
        <v>597</v>
      </c>
      <c r="D169" s="70" t="s">
        <v>159</v>
      </c>
      <c r="E169" s="70" t="s">
        <v>160</v>
      </c>
      <c r="F169" s="70" t="s">
        <v>160</v>
      </c>
      <c r="G169" s="70">
        <v>1925</v>
      </c>
      <c r="H169" s="71">
        <v>2255000</v>
      </c>
      <c r="I169" s="58" t="s">
        <v>163</v>
      </c>
      <c r="J169" s="120" t="s">
        <v>598</v>
      </c>
      <c r="K169" s="56" t="s">
        <v>56</v>
      </c>
      <c r="L169" s="9">
        <v>1</v>
      </c>
      <c r="M169" s="56" t="s">
        <v>599</v>
      </c>
      <c r="N169" s="56" t="s">
        <v>600</v>
      </c>
      <c r="O169" s="56" t="s">
        <v>601</v>
      </c>
      <c r="P169" s="70" t="s">
        <v>602</v>
      </c>
      <c r="Q169" s="56"/>
      <c r="R169" s="70" t="s">
        <v>603</v>
      </c>
      <c r="S169" s="70" t="s">
        <v>603</v>
      </c>
      <c r="T169" s="70" t="s">
        <v>603</v>
      </c>
      <c r="U169" s="70" t="s">
        <v>603</v>
      </c>
      <c r="V169" s="70" t="s">
        <v>33</v>
      </c>
      <c r="W169" s="70" t="s">
        <v>603</v>
      </c>
      <c r="X169" s="121">
        <v>1092.74</v>
      </c>
      <c r="Y169" s="121">
        <v>3</v>
      </c>
      <c r="Z169" s="121" t="s">
        <v>159</v>
      </c>
      <c r="AA169" s="121" t="s">
        <v>160</v>
      </c>
    </row>
    <row r="170" spans="1:27" s="29" customFormat="1" ht="14.25" customHeight="1">
      <c r="A170" s="20"/>
      <c r="B170" s="97" t="s">
        <v>429</v>
      </c>
      <c r="C170" s="97"/>
      <c r="D170" s="98"/>
      <c r="E170" s="98"/>
      <c r="F170" s="119"/>
      <c r="G170" s="25"/>
      <c r="H170" s="100">
        <f>SUM(H169)</f>
        <v>2255000</v>
      </c>
      <c r="I170" s="101"/>
      <c r="J170" s="25"/>
      <c r="K170" s="25"/>
      <c r="L170" s="20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:27" ht="14.25" customHeight="1">
      <c r="A171" s="104" t="s">
        <v>604</v>
      </c>
      <c r="B171" s="104"/>
      <c r="C171" s="104"/>
      <c r="D171" s="104"/>
      <c r="E171" s="104"/>
      <c r="F171" s="104"/>
      <c r="G171" s="104"/>
      <c r="H171" s="104"/>
      <c r="I171" s="105"/>
      <c r="J171" s="106"/>
      <c r="K171" s="106"/>
      <c r="L171" s="106"/>
      <c r="M171" s="104" t="s">
        <v>604</v>
      </c>
      <c r="N171" s="104"/>
      <c r="O171" s="104"/>
      <c r="P171" s="104"/>
      <c r="Q171" s="104"/>
      <c r="R171" s="104"/>
      <c r="S171" s="104"/>
      <c r="T171" s="104"/>
      <c r="U171" s="107"/>
      <c r="V171" s="107"/>
      <c r="W171" s="107"/>
      <c r="X171" s="107"/>
      <c r="Y171" s="107"/>
      <c r="Z171" s="107"/>
      <c r="AA171" s="107"/>
    </row>
    <row r="172" spans="1:27" s="1" customFormat="1" ht="150.75">
      <c r="A172" s="122">
        <v>1</v>
      </c>
      <c r="B172" s="56" t="s">
        <v>605</v>
      </c>
      <c r="C172" s="56" t="s">
        <v>606</v>
      </c>
      <c r="D172" s="56" t="s">
        <v>176</v>
      </c>
      <c r="E172" s="56" t="s">
        <v>24</v>
      </c>
      <c r="F172" s="56" t="s">
        <v>24</v>
      </c>
      <c r="G172" s="56">
        <v>2001</v>
      </c>
      <c r="H172" s="62">
        <v>3959000</v>
      </c>
      <c r="I172" s="63" t="s">
        <v>163</v>
      </c>
      <c r="J172" s="123" t="s">
        <v>607</v>
      </c>
      <c r="K172" s="56" t="s">
        <v>62</v>
      </c>
      <c r="L172" s="122">
        <v>1</v>
      </c>
      <c r="M172" s="56" t="s">
        <v>608</v>
      </c>
      <c r="N172" s="56" t="s">
        <v>609</v>
      </c>
      <c r="O172" s="56" t="s">
        <v>610</v>
      </c>
      <c r="P172" s="56" t="s">
        <v>611</v>
      </c>
      <c r="Q172" s="56" t="s">
        <v>612</v>
      </c>
      <c r="R172" s="56" t="s">
        <v>603</v>
      </c>
      <c r="S172" s="56" t="s">
        <v>184</v>
      </c>
      <c r="T172" s="56" t="s">
        <v>184</v>
      </c>
      <c r="U172" s="56" t="s">
        <v>184</v>
      </c>
      <c r="V172" s="56" t="s">
        <v>33</v>
      </c>
      <c r="W172" s="56" t="s">
        <v>184</v>
      </c>
      <c r="X172" s="61">
        <v>1918.4</v>
      </c>
      <c r="Y172" s="61">
        <v>2</v>
      </c>
      <c r="Z172" s="61" t="s">
        <v>176</v>
      </c>
      <c r="AA172" s="61" t="s">
        <v>24</v>
      </c>
    </row>
    <row r="173" spans="1:27" s="103" customFormat="1" ht="14.25" customHeight="1">
      <c r="A173" s="97" t="s">
        <v>613</v>
      </c>
      <c r="B173" s="97"/>
      <c r="C173" s="97"/>
      <c r="D173" s="98"/>
      <c r="E173" s="98"/>
      <c r="F173" s="99"/>
      <c r="G173" s="20"/>
      <c r="H173" s="100">
        <f>SUM(H172)</f>
        <v>3959000</v>
      </c>
      <c r="I173" s="101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102"/>
      <c r="U173" s="102"/>
      <c r="V173" s="102"/>
      <c r="W173" s="102"/>
      <c r="X173" s="102"/>
      <c r="Y173" s="102"/>
      <c r="Z173" s="102"/>
      <c r="AA173" s="102"/>
    </row>
    <row r="174" spans="1:27" s="103" customFormat="1" ht="14.25" customHeight="1">
      <c r="A174" s="124" t="s">
        <v>614</v>
      </c>
      <c r="B174" s="124"/>
      <c r="C174" s="124"/>
      <c r="D174" s="124"/>
      <c r="E174" s="124"/>
      <c r="F174" s="124"/>
      <c r="G174" s="124"/>
      <c r="H174" s="124"/>
      <c r="I174" s="105"/>
      <c r="J174" s="106"/>
      <c r="K174" s="106"/>
      <c r="L174" s="106"/>
      <c r="M174" s="124" t="s">
        <v>614</v>
      </c>
      <c r="N174" s="124"/>
      <c r="O174" s="124"/>
      <c r="P174" s="124"/>
      <c r="Q174" s="124"/>
      <c r="R174" s="124"/>
      <c r="S174" s="124"/>
      <c r="T174" s="124"/>
      <c r="U174" s="107"/>
      <c r="V174" s="107"/>
      <c r="W174" s="107"/>
      <c r="X174" s="107"/>
      <c r="Y174" s="107"/>
      <c r="Z174" s="107"/>
      <c r="AA174" s="107"/>
    </row>
    <row r="175" spans="1:27" s="1" customFormat="1" ht="24.75">
      <c r="A175" s="122">
        <v>1</v>
      </c>
      <c r="B175" s="56" t="s">
        <v>615</v>
      </c>
      <c r="C175" s="56"/>
      <c r="D175" s="56" t="s">
        <v>159</v>
      </c>
      <c r="E175" s="56" t="s">
        <v>160</v>
      </c>
      <c r="F175" s="56" t="s">
        <v>160</v>
      </c>
      <c r="G175" s="56">
        <v>1969</v>
      </c>
      <c r="H175" s="57">
        <v>1607000</v>
      </c>
      <c r="I175" s="58" t="s">
        <v>163</v>
      </c>
      <c r="J175" s="59" t="s">
        <v>616</v>
      </c>
      <c r="K175" s="56" t="s">
        <v>617</v>
      </c>
      <c r="L175" s="122">
        <v>1</v>
      </c>
      <c r="M175" s="56" t="s">
        <v>435</v>
      </c>
      <c r="N175" s="56" t="s">
        <v>618</v>
      </c>
      <c r="O175" s="56" t="s">
        <v>619</v>
      </c>
      <c r="P175" s="56" t="s">
        <v>620</v>
      </c>
      <c r="Q175" s="56" t="s">
        <v>621</v>
      </c>
      <c r="R175" s="56" t="s">
        <v>619</v>
      </c>
      <c r="S175" s="56" t="s">
        <v>622</v>
      </c>
      <c r="T175" s="56" t="s">
        <v>159</v>
      </c>
      <c r="U175" s="56" t="s">
        <v>623</v>
      </c>
      <c r="V175" s="56" t="s">
        <v>160</v>
      </c>
      <c r="W175" s="56" t="s">
        <v>624</v>
      </c>
      <c r="X175" s="61">
        <v>800</v>
      </c>
      <c r="Y175" s="73">
        <v>2</v>
      </c>
      <c r="Z175" s="61" t="s">
        <v>159</v>
      </c>
      <c r="AA175" s="61" t="s">
        <v>160</v>
      </c>
    </row>
    <row r="176" spans="1:27" s="1" customFormat="1" ht="24.75">
      <c r="A176" s="122">
        <v>2</v>
      </c>
      <c r="B176" s="20" t="s">
        <v>625</v>
      </c>
      <c r="C176" s="20"/>
      <c r="D176" s="20" t="s">
        <v>159</v>
      </c>
      <c r="E176" s="20" t="s">
        <v>160</v>
      </c>
      <c r="F176" s="20" t="s">
        <v>159</v>
      </c>
      <c r="G176" s="20">
        <v>1895</v>
      </c>
      <c r="H176" s="62">
        <v>1205000</v>
      </c>
      <c r="I176" s="63" t="s">
        <v>163</v>
      </c>
      <c r="J176" s="64"/>
      <c r="K176" s="20" t="s">
        <v>626</v>
      </c>
      <c r="L176" s="122">
        <v>2</v>
      </c>
      <c r="M176" s="20" t="s">
        <v>435</v>
      </c>
      <c r="N176" s="20" t="s">
        <v>627</v>
      </c>
      <c r="O176" s="20" t="s">
        <v>628</v>
      </c>
      <c r="P176" s="20" t="s">
        <v>620</v>
      </c>
      <c r="Q176" s="20"/>
      <c r="R176" s="20" t="s">
        <v>628</v>
      </c>
      <c r="S176" s="20" t="s">
        <v>629</v>
      </c>
      <c r="T176" s="20" t="s">
        <v>160</v>
      </c>
      <c r="U176" s="20" t="s">
        <v>623</v>
      </c>
      <c r="V176" s="20" t="s">
        <v>160</v>
      </c>
      <c r="W176" s="20" t="s">
        <v>624</v>
      </c>
      <c r="X176" s="25">
        <v>600</v>
      </c>
      <c r="Y176" s="14">
        <v>1</v>
      </c>
      <c r="Z176" s="25" t="s">
        <v>160</v>
      </c>
      <c r="AA176" s="25" t="s">
        <v>160</v>
      </c>
    </row>
    <row r="177" spans="1:27" s="103" customFormat="1" ht="14.25" customHeight="1">
      <c r="A177" s="97" t="s">
        <v>613</v>
      </c>
      <c r="B177" s="97"/>
      <c r="C177" s="97"/>
      <c r="D177" s="98"/>
      <c r="E177" s="98"/>
      <c r="F177" s="99"/>
      <c r="G177" s="20"/>
      <c r="H177" s="100">
        <f>SUM(H175:H176)</f>
        <v>2812000</v>
      </c>
      <c r="I177" s="101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102"/>
      <c r="U177" s="102"/>
      <c r="V177" s="102"/>
      <c r="W177" s="102"/>
      <c r="X177" s="102"/>
      <c r="Y177" s="102"/>
      <c r="Z177" s="102"/>
      <c r="AA177" s="102"/>
    </row>
    <row r="178" spans="1:27" s="103" customFormat="1" ht="14.25" customHeight="1">
      <c r="A178" s="125" t="s">
        <v>630</v>
      </c>
      <c r="B178" s="125"/>
      <c r="C178" s="125"/>
      <c r="D178" s="125"/>
      <c r="E178" s="125"/>
      <c r="F178" s="125"/>
      <c r="G178" s="125"/>
      <c r="H178" s="125"/>
      <c r="I178" s="105"/>
      <c r="J178" s="106"/>
      <c r="K178" s="106"/>
      <c r="L178" s="126"/>
      <c r="M178" s="125" t="s">
        <v>630</v>
      </c>
      <c r="N178" s="125"/>
      <c r="O178" s="125"/>
      <c r="P178" s="125"/>
      <c r="Q178" s="125"/>
      <c r="R178" s="125"/>
      <c r="S178" s="125"/>
      <c r="T178" s="125"/>
      <c r="U178" s="107"/>
      <c r="V178" s="107"/>
      <c r="W178" s="107"/>
      <c r="X178" s="107"/>
      <c r="Y178" s="107"/>
      <c r="Z178" s="107"/>
      <c r="AA178" s="107"/>
    </row>
    <row r="179" spans="1:27" s="1" customFormat="1" ht="24.75">
      <c r="A179" s="122">
        <v>1</v>
      </c>
      <c r="B179" s="56" t="s">
        <v>631</v>
      </c>
      <c r="C179" s="56"/>
      <c r="D179" s="56" t="s">
        <v>176</v>
      </c>
      <c r="E179" s="56" t="s">
        <v>24</v>
      </c>
      <c r="F179" s="56" t="s">
        <v>176</v>
      </c>
      <c r="G179" s="56">
        <v>1905</v>
      </c>
      <c r="H179" s="57">
        <v>2231000</v>
      </c>
      <c r="I179" s="58" t="s">
        <v>163</v>
      </c>
      <c r="J179" s="59" t="s">
        <v>632</v>
      </c>
      <c r="K179" s="56" t="s">
        <v>633</v>
      </c>
      <c r="L179" s="122">
        <v>1</v>
      </c>
      <c r="M179" s="56" t="s">
        <v>634</v>
      </c>
      <c r="N179" s="56" t="s">
        <v>248</v>
      </c>
      <c r="O179" s="56" t="s">
        <v>635</v>
      </c>
      <c r="P179" s="56" t="s">
        <v>620</v>
      </c>
      <c r="Q179" s="16"/>
      <c r="R179" s="67" t="s">
        <v>603</v>
      </c>
      <c r="S179" s="67" t="s">
        <v>636</v>
      </c>
      <c r="T179" s="67" t="s">
        <v>340</v>
      </c>
      <c r="U179" s="67" t="s">
        <v>603</v>
      </c>
      <c r="V179" s="67"/>
      <c r="W179" s="67" t="s">
        <v>33</v>
      </c>
      <c r="X179" s="67">
        <v>1111</v>
      </c>
      <c r="Y179" s="67">
        <v>3</v>
      </c>
      <c r="Z179" s="67" t="s">
        <v>159</v>
      </c>
      <c r="AA179" s="67" t="s">
        <v>160</v>
      </c>
    </row>
    <row r="180" spans="1:27" s="1" customFormat="1" ht="24.75">
      <c r="A180" s="122">
        <v>2</v>
      </c>
      <c r="B180" s="20" t="s">
        <v>637</v>
      </c>
      <c r="C180" s="20"/>
      <c r="D180" s="20" t="s">
        <v>176</v>
      </c>
      <c r="E180" s="20" t="s">
        <v>24</v>
      </c>
      <c r="F180" s="20" t="s">
        <v>176</v>
      </c>
      <c r="G180" s="20">
        <v>1905</v>
      </c>
      <c r="H180" s="62">
        <v>134000</v>
      </c>
      <c r="I180" s="66" t="s">
        <v>163</v>
      </c>
      <c r="J180" s="64" t="s">
        <v>638</v>
      </c>
      <c r="K180" s="20" t="s">
        <v>633</v>
      </c>
      <c r="L180" s="122">
        <v>2</v>
      </c>
      <c r="M180" s="20" t="s">
        <v>634</v>
      </c>
      <c r="N180" s="20" t="s">
        <v>248</v>
      </c>
      <c r="O180" s="20" t="s">
        <v>639</v>
      </c>
      <c r="P180" s="56" t="s">
        <v>620</v>
      </c>
      <c r="Q180" s="16"/>
      <c r="R180" s="67"/>
      <c r="S180" s="67"/>
      <c r="T180" s="67"/>
      <c r="U180" s="67"/>
      <c r="V180" s="67"/>
      <c r="W180" s="67"/>
      <c r="X180" s="67">
        <v>80</v>
      </c>
      <c r="Y180" s="67"/>
      <c r="Z180" s="67"/>
      <c r="AA180" s="67"/>
    </row>
    <row r="181" spans="1:27" s="1" customFormat="1" ht="24.75">
      <c r="A181" s="122">
        <v>3</v>
      </c>
      <c r="B181" s="20" t="s">
        <v>640</v>
      </c>
      <c r="C181" s="20"/>
      <c r="D181" s="20" t="s">
        <v>176</v>
      </c>
      <c r="E181" s="20" t="s">
        <v>24</v>
      </c>
      <c r="F181" s="20" t="s">
        <v>24</v>
      </c>
      <c r="G181" s="20">
        <v>1992</v>
      </c>
      <c r="H181" s="62">
        <v>5357</v>
      </c>
      <c r="I181" s="63" t="s">
        <v>205</v>
      </c>
      <c r="J181" s="64"/>
      <c r="K181" s="20" t="s">
        <v>633</v>
      </c>
      <c r="L181" s="122">
        <v>3</v>
      </c>
      <c r="M181" s="20"/>
      <c r="N181" s="20"/>
      <c r="O181" s="20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s="1" customFormat="1" ht="24.75">
      <c r="A182" s="122">
        <v>4</v>
      </c>
      <c r="B182" s="20" t="s">
        <v>641</v>
      </c>
      <c r="C182" s="20"/>
      <c r="D182" s="20" t="s">
        <v>176</v>
      </c>
      <c r="E182" s="20" t="s">
        <v>24</v>
      </c>
      <c r="F182" s="20" t="s">
        <v>24</v>
      </c>
      <c r="G182" s="20">
        <v>2001</v>
      </c>
      <c r="H182" s="62">
        <v>26115.03</v>
      </c>
      <c r="I182" s="63" t="s">
        <v>205</v>
      </c>
      <c r="J182" s="64"/>
      <c r="K182" s="20" t="s">
        <v>633</v>
      </c>
      <c r="L182" s="122">
        <v>4</v>
      </c>
      <c r="M182" s="20"/>
      <c r="N182" s="20"/>
      <c r="O182" s="20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1:27" s="29" customFormat="1" ht="14.25" customHeight="1">
      <c r="A183" s="127" t="s">
        <v>613</v>
      </c>
      <c r="B183" s="127"/>
      <c r="C183" s="127"/>
      <c r="D183" s="128"/>
      <c r="E183" s="128"/>
      <c r="F183" s="129"/>
      <c r="G183" s="130"/>
      <c r="H183" s="100">
        <f>SUM(H179:H182)</f>
        <v>2396472.03</v>
      </c>
      <c r="I183" s="101">
        <f>SUM(I179:I182)</f>
        <v>0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 spans="1:27" s="29" customFormat="1" ht="14.25" customHeight="1">
      <c r="A184" s="104" t="s">
        <v>642</v>
      </c>
      <c r="B184" s="104"/>
      <c r="C184" s="104"/>
      <c r="D184" s="104"/>
      <c r="E184" s="104"/>
      <c r="F184" s="104"/>
      <c r="G184" s="104"/>
      <c r="H184" s="104"/>
      <c r="I184" s="105"/>
      <c r="J184" s="106"/>
      <c r="K184" s="106"/>
      <c r="L184" s="106"/>
      <c r="M184" s="104" t="s">
        <v>642</v>
      </c>
      <c r="N184" s="104"/>
      <c r="O184" s="104"/>
      <c r="P184" s="104"/>
      <c r="Q184" s="104"/>
      <c r="R184" s="104"/>
      <c r="S184" s="104"/>
      <c r="T184" s="104"/>
      <c r="U184" s="106"/>
      <c r="V184" s="106"/>
      <c r="W184" s="106"/>
      <c r="X184" s="106"/>
      <c r="Y184" s="106"/>
      <c r="Z184" s="106"/>
      <c r="AA184" s="106"/>
    </row>
    <row r="185" spans="1:27" s="1" customFormat="1" ht="24.75">
      <c r="A185" s="122">
        <v>1</v>
      </c>
      <c r="B185" s="56" t="s">
        <v>643</v>
      </c>
      <c r="C185" s="56" t="s">
        <v>597</v>
      </c>
      <c r="D185" s="56" t="s">
        <v>159</v>
      </c>
      <c r="E185" s="56" t="s">
        <v>160</v>
      </c>
      <c r="F185" s="56" t="s">
        <v>159</v>
      </c>
      <c r="G185" s="56" t="s">
        <v>644</v>
      </c>
      <c r="H185" s="57">
        <v>1390000</v>
      </c>
      <c r="I185" s="58" t="s">
        <v>163</v>
      </c>
      <c r="J185" s="131" t="s">
        <v>645</v>
      </c>
      <c r="K185" s="56" t="s">
        <v>646</v>
      </c>
      <c r="L185" s="122">
        <v>1</v>
      </c>
      <c r="M185" s="56" t="s">
        <v>558</v>
      </c>
      <c r="N185" s="56" t="s">
        <v>647</v>
      </c>
      <c r="O185" s="56" t="s">
        <v>648</v>
      </c>
      <c r="P185" s="16"/>
      <c r="Q185" s="15" t="s">
        <v>649</v>
      </c>
      <c r="R185" s="22" t="s">
        <v>276</v>
      </c>
      <c r="S185" s="22" t="s">
        <v>276</v>
      </c>
      <c r="T185" s="22" t="s">
        <v>439</v>
      </c>
      <c r="U185" s="22" t="s">
        <v>276</v>
      </c>
      <c r="V185" s="22" t="s">
        <v>439</v>
      </c>
      <c r="W185" s="22" t="s">
        <v>340</v>
      </c>
      <c r="X185" s="132" t="s">
        <v>650</v>
      </c>
      <c r="Y185" s="132" t="s">
        <v>651</v>
      </c>
      <c r="Z185" s="132" t="s">
        <v>159</v>
      </c>
      <c r="AA185" s="132" t="s">
        <v>160</v>
      </c>
    </row>
    <row r="186" spans="1:27" s="1" customFormat="1" ht="24.75">
      <c r="A186" s="122">
        <v>2</v>
      </c>
      <c r="B186" s="20" t="s">
        <v>652</v>
      </c>
      <c r="C186" s="20" t="s">
        <v>653</v>
      </c>
      <c r="D186" s="20" t="s">
        <v>159</v>
      </c>
      <c r="E186" s="20" t="s">
        <v>160</v>
      </c>
      <c r="F186" s="20" t="s">
        <v>160</v>
      </c>
      <c r="G186" s="20" t="s">
        <v>654</v>
      </c>
      <c r="H186" s="62">
        <v>905000</v>
      </c>
      <c r="I186" s="63" t="s">
        <v>163</v>
      </c>
      <c r="J186" s="20" t="s">
        <v>655</v>
      </c>
      <c r="K186" s="20" t="s">
        <v>646</v>
      </c>
      <c r="L186" s="122">
        <v>2</v>
      </c>
      <c r="M186" s="20" t="s">
        <v>558</v>
      </c>
      <c r="N186" s="20" t="s">
        <v>656</v>
      </c>
      <c r="O186" s="20" t="s">
        <v>657</v>
      </c>
      <c r="P186" s="16"/>
      <c r="Q186" s="15" t="s">
        <v>658</v>
      </c>
      <c r="R186" s="67" t="s">
        <v>340</v>
      </c>
      <c r="S186" s="67" t="s">
        <v>340</v>
      </c>
      <c r="T186" s="67" t="s">
        <v>603</v>
      </c>
      <c r="U186" s="67" t="s">
        <v>340</v>
      </c>
      <c r="V186" s="67" t="s">
        <v>603</v>
      </c>
      <c r="W186" s="67" t="s">
        <v>265</v>
      </c>
      <c r="X186" s="67">
        <v>280</v>
      </c>
      <c r="Y186" s="67">
        <v>1</v>
      </c>
      <c r="Z186" s="16" t="s">
        <v>24</v>
      </c>
      <c r="AA186" s="16" t="s">
        <v>24</v>
      </c>
    </row>
    <row r="187" spans="1:27" s="29" customFormat="1" ht="14.25" customHeight="1">
      <c r="A187" s="127" t="s">
        <v>613</v>
      </c>
      <c r="B187" s="127"/>
      <c r="C187" s="127"/>
      <c r="D187" s="128"/>
      <c r="E187" s="128"/>
      <c r="F187" s="129"/>
      <c r="G187" s="130"/>
      <c r="H187" s="100">
        <f>SUM(H185:H186)</f>
        <v>2295000</v>
      </c>
      <c r="I187" s="101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 spans="1:27" s="29" customFormat="1" ht="14.25" customHeight="1">
      <c r="A188" s="104" t="s">
        <v>659</v>
      </c>
      <c r="B188" s="104"/>
      <c r="C188" s="104"/>
      <c r="D188" s="104"/>
      <c r="E188" s="104"/>
      <c r="F188" s="104"/>
      <c r="G188" s="104"/>
      <c r="H188" s="104"/>
      <c r="I188" s="105"/>
      <c r="J188" s="106"/>
      <c r="K188" s="106"/>
      <c r="L188" s="106"/>
      <c r="M188" s="104" t="s">
        <v>659</v>
      </c>
      <c r="N188" s="104"/>
      <c r="O188" s="104"/>
      <c r="P188" s="104"/>
      <c r="Q188" s="104"/>
      <c r="R188" s="104"/>
      <c r="S188" s="104"/>
      <c r="T188" s="104"/>
      <c r="U188" s="106"/>
      <c r="V188" s="106"/>
      <c r="W188" s="106"/>
      <c r="X188" s="106"/>
      <c r="Y188" s="106"/>
      <c r="Z188" s="106"/>
      <c r="AA188" s="106"/>
    </row>
    <row r="189" spans="1:27" s="1" customFormat="1" ht="36.75">
      <c r="A189" s="122">
        <v>1</v>
      </c>
      <c r="B189" s="56" t="s">
        <v>605</v>
      </c>
      <c r="C189" s="56" t="s">
        <v>605</v>
      </c>
      <c r="D189" s="56" t="s">
        <v>159</v>
      </c>
      <c r="E189" s="56" t="s">
        <v>160</v>
      </c>
      <c r="F189" s="56" t="s">
        <v>160</v>
      </c>
      <c r="G189" s="56" t="s">
        <v>660</v>
      </c>
      <c r="H189" s="57">
        <v>6834000</v>
      </c>
      <c r="I189" s="58" t="s">
        <v>163</v>
      </c>
      <c r="J189" s="59" t="s">
        <v>661</v>
      </c>
      <c r="K189" s="56" t="s">
        <v>86</v>
      </c>
      <c r="L189" s="122">
        <v>1</v>
      </c>
      <c r="M189" s="56" t="s">
        <v>662</v>
      </c>
      <c r="N189" s="56" t="s">
        <v>663</v>
      </c>
      <c r="O189" s="56" t="s">
        <v>663</v>
      </c>
      <c r="P189" s="56" t="s">
        <v>664</v>
      </c>
      <c r="Q189" s="56"/>
      <c r="R189" s="56" t="s">
        <v>665</v>
      </c>
      <c r="S189" s="56" t="s">
        <v>340</v>
      </c>
      <c r="T189" s="56" t="s">
        <v>265</v>
      </c>
      <c r="U189" s="56" t="s">
        <v>666</v>
      </c>
      <c r="V189" s="56"/>
      <c r="W189" s="56" t="s">
        <v>340</v>
      </c>
      <c r="X189" s="61">
        <v>3311.7</v>
      </c>
      <c r="Y189" s="61">
        <v>3</v>
      </c>
      <c r="Z189" s="61" t="s">
        <v>667</v>
      </c>
      <c r="AA189" s="61" t="s">
        <v>160</v>
      </c>
    </row>
    <row r="190" spans="1:27" s="29" customFormat="1" ht="14.25" customHeight="1">
      <c r="A190" s="20"/>
      <c r="B190" s="97" t="s">
        <v>429</v>
      </c>
      <c r="C190" s="97"/>
      <c r="D190" s="98"/>
      <c r="E190" s="98"/>
      <c r="F190" s="99"/>
      <c r="G190" s="20"/>
      <c r="H190" s="100">
        <f>SUM(H189)</f>
        <v>6834000</v>
      </c>
      <c r="I190" s="101"/>
      <c r="J190" s="25"/>
      <c r="K190" s="25"/>
      <c r="L190" s="20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 spans="1:27" s="29" customFormat="1" ht="14.25" customHeight="1">
      <c r="A191" s="104" t="s">
        <v>668</v>
      </c>
      <c r="B191" s="104"/>
      <c r="C191" s="104"/>
      <c r="D191" s="104"/>
      <c r="E191" s="104"/>
      <c r="F191" s="104"/>
      <c r="G191" s="104"/>
      <c r="H191" s="104"/>
      <c r="I191" s="133"/>
      <c r="J191" s="134"/>
      <c r="K191" s="134"/>
      <c r="L191" s="134"/>
      <c r="M191" s="104" t="s">
        <v>668</v>
      </c>
      <c r="N191" s="104"/>
      <c r="O191" s="104"/>
      <c r="P191" s="104"/>
      <c r="Q191" s="104"/>
      <c r="R191" s="104"/>
      <c r="S191" s="104"/>
      <c r="T191" s="104"/>
      <c r="U191" s="106"/>
      <c r="V191" s="106"/>
      <c r="W191" s="106"/>
      <c r="X191" s="106"/>
      <c r="Y191" s="106"/>
      <c r="Z191" s="106"/>
      <c r="AA191" s="106"/>
    </row>
    <row r="192" spans="1:27" s="140" customFormat="1" ht="136.5" customHeight="1">
      <c r="A192" s="135">
        <v>1</v>
      </c>
      <c r="B192" s="20" t="s">
        <v>669</v>
      </c>
      <c r="C192" s="20" t="s">
        <v>597</v>
      </c>
      <c r="D192" s="20" t="s">
        <v>159</v>
      </c>
      <c r="E192" s="20" t="s">
        <v>160</v>
      </c>
      <c r="F192" s="20" t="s">
        <v>160</v>
      </c>
      <c r="G192" s="20">
        <v>1969</v>
      </c>
      <c r="H192" s="74">
        <v>5350000</v>
      </c>
      <c r="I192" s="63" t="s">
        <v>163</v>
      </c>
      <c r="J192" s="136" t="s">
        <v>670</v>
      </c>
      <c r="K192" s="20" t="s">
        <v>671</v>
      </c>
      <c r="L192" s="135">
        <v>1</v>
      </c>
      <c r="M192" s="9" t="s">
        <v>672</v>
      </c>
      <c r="N192" s="9"/>
      <c r="O192" s="20" t="s">
        <v>673</v>
      </c>
      <c r="P192" s="20" t="s">
        <v>674</v>
      </c>
      <c r="Q192" s="137"/>
      <c r="R192" s="138" t="s">
        <v>675</v>
      </c>
      <c r="S192" s="138" t="s">
        <v>340</v>
      </c>
      <c r="T192" s="138" t="s">
        <v>340</v>
      </c>
      <c r="U192" s="138" t="s">
        <v>340</v>
      </c>
      <c r="V192" s="138" t="s">
        <v>340</v>
      </c>
      <c r="W192" s="138" t="s">
        <v>340</v>
      </c>
      <c r="X192" s="139" t="s">
        <v>676</v>
      </c>
      <c r="Y192" s="138">
        <v>4</v>
      </c>
      <c r="Z192" s="138" t="s">
        <v>159</v>
      </c>
      <c r="AA192" s="138" t="s">
        <v>160</v>
      </c>
    </row>
    <row r="193" spans="1:27" s="140" customFormat="1" ht="198.75">
      <c r="A193" s="135">
        <v>2</v>
      </c>
      <c r="B193" s="20" t="s">
        <v>677</v>
      </c>
      <c r="C193" s="20" t="s">
        <v>597</v>
      </c>
      <c r="D193" s="20" t="s">
        <v>176</v>
      </c>
      <c r="E193" s="20" t="s">
        <v>24</v>
      </c>
      <c r="F193" s="20" t="s">
        <v>24</v>
      </c>
      <c r="G193" s="20">
        <v>1987</v>
      </c>
      <c r="H193" s="74"/>
      <c r="I193" s="63"/>
      <c r="J193" s="136" t="s">
        <v>670</v>
      </c>
      <c r="K193" s="20" t="s">
        <v>671</v>
      </c>
      <c r="L193" s="135">
        <v>2</v>
      </c>
      <c r="M193" s="9"/>
      <c r="N193" s="9"/>
      <c r="O193" s="20" t="s">
        <v>678</v>
      </c>
      <c r="P193" s="20" t="s">
        <v>674</v>
      </c>
      <c r="Q193" s="137"/>
      <c r="R193" s="138" t="s">
        <v>340</v>
      </c>
      <c r="S193" s="138" t="s">
        <v>340</v>
      </c>
      <c r="T193" s="138" t="s">
        <v>340</v>
      </c>
      <c r="U193" s="22" t="s">
        <v>679</v>
      </c>
      <c r="V193" s="138" t="s">
        <v>340</v>
      </c>
      <c r="W193" s="138" t="s">
        <v>340</v>
      </c>
      <c r="X193" s="139"/>
      <c r="Y193" s="138">
        <v>3</v>
      </c>
      <c r="Z193" s="138" t="s">
        <v>159</v>
      </c>
      <c r="AA193" s="138" t="s">
        <v>160</v>
      </c>
    </row>
    <row r="194" spans="1:27" s="140" customFormat="1" ht="99" customHeight="1">
      <c r="A194" s="135">
        <v>3</v>
      </c>
      <c r="B194" s="20" t="s">
        <v>680</v>
      </c>
      <c r="C194" s="141" t="s">
        <v>681</v>
      </c>
      <c r="D194" s="20" t="s">
        <v>176</v>
      </c>
      <c r="E194" s="20" t="s">
        <v>24</v>
      </c>
      <c r="F194" s="20" t="s">
        <v>24</v>
      </c>
      <c r="G194" s="20" t="s">
        <v>682</v>
      </c>
      <c r="H194" s="62">
        <v>2488000</v>
      </c>
      <c r="I194" s="63" t="s">
        <v>163</v>
      </c>
      <c r="J194" s="64" t="s">
        <v>683</v>
      </c>
      <c r="K194" s="20" t="s">
        <v>684</v>
      </c>
      <c r="L194" s="135">
        <v>3</v>
      </c>
      <c r="M194" s="9" t="s">
        <v>685</v>
      </c>
      <c r="N194" s="9"/>
      <c r="O194" s="20" t="s">
        <v>686</v>
      </c>
      <c r="P194" s="20" t="s">
        <v>674</v>
      </c>
      <c r="Q194" s="137"/>
      <c r="R194" s="22" t="s">
        <v>265</v>
      </c>
      <c r="S194" s="138" t="s">
        <v>340</v>
      </c>
      <c r="T194" s="138" t="s">
        <v>340</v>
      </c>
      <c r="U194" s="138" t="s">
        <v>340</v>
      </c>
      <c r="V194" s="138" t="s">
        <v>340</v>
      </c>
      <c r="W194" s="138" t="s">
        <v>340</v>
      </c>
      <c r="X194" s="138" t="s">
        <v>687</v>
      </c>
      <c r="Y194" s="138">
        <v>1</v>
      </c>
      <c r="Z194" s="138" t="s">
        <v>159</v>
      </c>
      <c r="AA194" s="138" t="s">
        <v>160</v>
      </c>
    </row>
    <row r="195" spans="1:27" s="1" customFormat="1" ht="248.25" customHeight="1">
      <c r="A195" s="135">
        <v>4</v>
      </c>
      <c r="B195" s="20" t="s">
        <v>688</v>
      </c>
      <c r="C195" s="22" t="s">
        <v>689</v>
      </c>
      <c r="D195" s="20" t="s">
        <v>176</v>
      </c>
      <c r="E195" s="20" t="s">
        <v>24</v>
      </c>
      <c r="F195" s="20" t="s">
        <v>24</v>
      </c>
      <c r="G195" s="95" t="s">
        <v>690</v>
      </c>
      <c r="H195" s="62">
        <v>2276000</v>
      </c>
      <c r="I195" s="63" t="s">
        <v>163</v>
      </c>
      <c r="J195" s="64" t="s">
        <v>691</v>
      </c>
      <c r="K195" s="20" t="s">
        <v>671</v>
      </c>
      <c r="L195" s="135">
        <v>4</v>
      </c>
      <c r="M195" s="142" t="s">
        <v>692</v>
      </c>
      <c r="N195" s="142"/>
      <c r="O195" s="20" t="s">
        <v>693</v>
      </c>
      <c r="P195" s="20"/>
      <c r="Q195" s="143"/>
      <c r="R195" s="22" t="s">
        <v>340</v>
      </c>
      <c r="S195" s="22" t="s">
        <v>340</v>
      </c>
      <c r="T195" s="22" t="s">
        <v>340</v>
      </c>
      <c r="U195" s="22" t="s">
        <v>603</v>
      </c>
      <c r="V195" s="22" t="s">
        <v>340</v>
      </c>
      <c r="W195" s="22" t="s">
        <v>340</v>
      </c>
      <c r="X195" s="138" t="s">
        <v>694</v>
      </c>
      <c r="Y195" s="138">
        <v>1</v>
      </c>
      <c r="Z195" s="138" t="s">
        <v>159</v>
      </c>
      <c r="AA195" s="138" t="s">
        <v>160</v>
      </c>
    </row>
    <row r="196" spans="1:27" s="103" customFormat="1" ht="14.25" customHeight="1">
      <c r="A196" s="97" t="s">
        <v>613</v>
      </c>
      <c r="B196" s="97"/>
      <c r="C196" s="97"/>
      <c r="D196" s="98"/>
      <c r="E196" s="144"/>
      <c r="F196" s="145"/>
      <c r="G196" s="146"/>
      <c r="H196" s="147">
        <f>SUM(H192:H195)</f>
        <v>10114000</v>
      </c>
      <c r="I196" s="148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102"/>
      <c r="U196" s="102"/>
      <c r="V196" s="102"/>
      <c r="W196" s="102"/>
      <c r="X196" s="102"/>
      <c r="Y196" s="102"/>
      <c r="Z196" s="102"/>
      <c r="AA196" s="102"/>
    </row>
    <row r="197" spans="1:27" s="29" customFormat="1" ht="14.25" customHeight="1">
      <c r="A197" s="104" t="s">
        <v>695</v>
      </c>
      <c r="B197" s="104"/>
      <c r="C197" s="104"/>
      <c r="D197" s="104"/>
      <c r="E197" s="104"/>
      <c r="F197" s="104"/>
      <c r="G197" s="104"/>
      <c r="H197" s="104"/>
      <c r="I197" s="105"/>
      <c r="J197" s="106"/>
      <c r="K197" s="106"/>
      <c r="L197" s="106"/>
      <c r="M197" s="104" t="s">
        <v>695</v>
      </c>
      <c r="N197" s="104"/>
      <c r="O197" s="104"/>
      <c r="P197" s="104"/>
      <c r="Q197" s="104"/>
      <c r="R197" s="104"/>
      <c r="S197" s="104"/>
      <c r="T197" s="104"/>
      <c r="U197" s="106"/>
      <c r="V197" s="106"/>
      <c r="W197" s="106"/>
      <c r="X197" s="106"/>
      <c r="Y197" s="106"/>
      <c r="Z197" s="106"/>
      <c r="AA197" s="106"/>
    </row>
    <row r="198" spans="1:27" s="1" customFormat="1" ht="49.5">
      <c r="A198" s="149">
        <v>1</v>
      </c>
      <c r="B198" s="56" t="s">
        <v>696</v>
      </c>
      <c r="C198" s="56" t="s">
        <v>697</v>
      </c>
      <c r="D198" s="56" t="s">
        <v>365</v>
      </c>
      <c r="E198" s="56" t="s">
        <v>34</v>
      </c>
      <c r="F198" s="56" t="s">
        <v>34</v>
      </c>
      <c r="G198" s="56">
        <v>1989</v>
      </c>
      <c r="H198" s="150">
        <v>4678000</v>
      </c>
      <c r="I198" s="151" t="s">
        <v>163</v>
      </c>
      <c r="J198" s="59"/>
      <c r="K198" s="56" t="s">
        <v>698</v>
      </c>
      <c r="L198" s="122">
        <v>1</v>
      </c>
      <c r="M198" s="152" t="s">
        <v>699</v>
      </c>
      <c r="N198" s="29" t="s">
        <v>700</v>
      </c>
      <c r="O198" s="56" t="s">
        <v>701</v>
      </c>
      <c r="P198" s="56"/>
      <c r="Q198" s="56"/>
      <c r="R198" s="56"/>
      <c r="S198" s="56"/>
      <c r="T198" s="56"/>
      <c r="U198" s="56"/>
      <c r="V198" s="56"/>
      <c r="W198" s="56"/>
      <c r="X198" s="61">
        <v>1491.6</v>
      </c>
      <c r="Y198" s="61" t="s">
        <v>702</v>
      </c>
      <c r="Z198" s="61" t="s">
        <v>176</v>
      </c>
      <c r="AA198" s="61" t="s">
        <v>176</v>
      </c>
    </row>
    <row r="199" spans="1:27" s="29" customFormat="1" ht="14.25" customHeight="1">
      <c r="A199" s="20"/>
      <c r="B199" s="97" t="s">
        <v>429</v>
      </c>
      <c r="C199" s="97"/>
      <c r="D199" s="98"/>
      <c r="E199" s="98"/>
      <c r="F199" s="99"/>
      <c r="G199" s="20"/>
      <c r="H199" s="100">
        <f>SUM(H198)</f>
        <v>4678000</v>
      </c>
      <c r="I199" s="101"/>
      <c r="J199" s="25"/>
      <c r="K199" s="25"/>
      <c r="L199" s="20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</row>
    <row r="200" spans="1:27" s="29" customFormat="1" ht="14.25" customHeight="1">
      <c r="A200" s="104" t="s">
        <v>703</v>
      </c>
      <c r="B200" s="104"/>
      <c r="C200" s="104"/>
      <c r="D200" s="104"/>
      <c r="E200" s="104"/>
      <c r="F200" s="104"/>
      <c r="G200" s="104"/>
      <c r="H200" s="104"/>
      <c r="I200" s="105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</row>
    <row r="201" spans="1:27" s="1" customFormat="1" ht="36.75">
      <c r="A201" s="149">
        <v>1</v>
      </c>
      <c r="B201" s="56" t="s">
        <v>704</v>
      </c>
      <c r="C201" s="56" t="s">
        <v>705</v>
      </c>
      <c r="D201" s="56" t="s">
        <v>176</v>
      </c>
      <c r="E201" s="56" t="s">
        <v>24</v>
      </c>
      <c r="F201" s="56" t="s">
        <v>24</v>
      </c>
      <c r="G201" s="56">
        <v>1900</v>
      </c>
      <c r="H201" s="57">
        <v>1273000</v>
      </c>
      <c r="I201" s="58" t="s">
        <v>163</v>
      </c>
      <c r="J201" s="59" t="s">
        <v>706</v>
      </c>
      <c r="K201" s="56" t="s">
        <v>707</v>
      </c>
      <c r="L201" s="122">
        <v>1</v>
      </c>
      <c r="M201" s="56" t="s">
        <v>708</v>
      </c>
      <c r="N201" s="56" t="s">
        <v>709</v>
      </c>
      <c r="O201" s="56" t="s">
        <v>710</v>
      </c>
      <c r="P201" s="56"/>
      <c r="Q201" s="56" t="s">
        <v>711</v>
      </c>
      <c r="R201" s="56" t="s">
        <v>603</v>
      </c>
      <c r="S201" s="56" t="s">
        <v>603</v>
      </c>
      <c r="T201" s="56" t="s">
        <v>340</v>
      </c>
      <c r="U201" s="56" t="s">
        <v>603</v>
      </c>
      <c r="V201" s="56" t="s">
        <v>33</v>
      </c>
      <c r="W201" s="56" t="s">
        <v>340</v>
      </c>
      <c r="X201" s="61">
        <v>507.4</v>
      </c>
      <c r="Y201" s="61">
        <v>2</v>
      </c>
      <c r="Z201" s="61" t="s">
        <v>176</v>
      </c>
      <c r="AA201" s="61" t="s">
        <v>24</v>
      </c>
    </row>
    <row r="202" spans="1:27" s="1" customFormat="1" ht="24.75">
      <c r="A202" s="149">
        <v>2</v>
      </c>
      <c r="B202" s="20" t="s">
        <v>669</v>
      </c>
      <c r="C202" s="20" t="s">
        <v>705</v>
      </c>
      <c r="D202" s="20" t="s">
        <v>176</v>
      </c>
      <c r="E202" s="20" t="s">
        <v>24</v>
      </c>
      <c r="F202" s="20" t="s">
        <v>24</v>
      </c>
      <c r="G202" s="20">
        <v>1825</v>
      </c>
      <c r="H202" s="62">
        <v>455000</v>
      </c>
      <c r="I202" s="63" t="s">
        <v>163</v>
      </c>
      <c r="J202" s="64" t="s">
        <v>712</v>
      </c>
      <c r="K202" s="20" t="s">
        <v>713</v>
      </c>
      <c r="L202" s="122"/>
      <c r="M202" s="20" t="s">
        <v>558</v>
      </c>
      <c r="N202" s="20" t="s">
        <v>709</v>
      </c>
      <c r="O202" s="20" t="s">
        <v>639</v>
      </c>
      <c r="P202" s="20"/>
      <c r="Q202" s="20"/>
      <c r="R202" s="20" t="s">
        <v>714</v>
      </c>
      <c r="S202" s="20" t="s">
        <v>265</v>
      </c>
      <c r="T202" s="20" t="s">
        <v>265</v>
      </c>
      <c r="U202" s="20" t="s">
        <v>603</v>
      </c>
      <c r="V202" s="20" t="s">
        <v>33</v>
      </c>
      <c r="W202" s="20" t="s">
        <v>340</v>
      </c>
      <c r="X202" s="25">
        <v>181.45</v>
      </c>
      <c r="Y202" s="25">
        <v>1</v>
      </c>
      <c r="Z202" s="25" t="s">
        <v>176</v>
      </c>
      <c r="AA202" s="25" t="s">
        <v>24</v>
      </c>
    </row>
    <row r="203" spans="1:27" s="29" customFormat="1" ht="14.25" customHeight="1">
      <c r="A203" s="20"/>
      <c r="B203" s="97" t="s">
        <v>429</v>
      </c>
      <c r="C203" s="97"/>
      <c r="D203" s="98"/>
      <c r="E203" s="98"/>
      <c r="F203" s="99"/>
      <c r="G203" s="20"/>
      <c r="H203" s="100">
        <f>SUM(H201:H202)</f>
        <v>1728000</v>
      </c>
      <c r="I203" s="101"/>
      <c r="J203" s="25"/>
      <c r="K203" s="25"/>
      <c r="L203" s="20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</row>
    <row r="204" spans="1:27" s="103" customFormat="1" ht="14.25">
      <c r="A204" s="153"/>
      <c r="B204" s="153"/>
      <c r="C204" s="153"/>
      <c r="D204" s="154"/>
      <c r="E204" s="154"/>
      <c r="F204" s="155"/>
      <c r="G204" s="156"/>
      <c r="H204" s="157"/>
      <c r="I204" s="37"/>
      <c r="J204" s="158"/>
      <c r="K204" s="158"/>
      <c r="L204" s="153"/>
      <c r="M204" s="158"/>
      <c r="N204" s="158"/>
      <c r="O204" s="158"/>
      <c r="P204" s="158"/>
      <c r="Q204" s="158"/>
      <c r="R204" s="158"/>
      <c r="S204" s="158"/>
      <c r="T204" s="159"/>
      <c r="U204" s="159"/>
      <c r="V204" s="159"/>
      <c r="W204" s="159"/>
      <c r="X204" s="159"/>
      <c r="Y204" s="159"/>
      <c r="Z204" s="159"/>
      <c r="AA204" s="159"/>
    </row>
    <row r="205" spans="1:27" s="103" customFormat="1" ht="14.25">
      <c r="A205" s="153"/>
      <c r="B205" s="153"/>
      <c r="C205" s="153"/>
      <c r="D205" s="154"/>
      <c r="E205" s="154"/>
      <c r="F205" s="155"/>
      <c r="G205" s="156"/>
      <c r="H205" s="157"/>
      <c r="I205" s="37"/>
      <c r="J205" s="158"/>
      <c r="K205" s="158"/>
      <c r="L205" s="153"/>
      <c r="M205" s="158"/>
      <c r="N205" s="158"/>
      <c r="O205" s="158"/>
      <c r="P205" s="158"/>
      <c r="Q205" s="158"/>
      <c r="R205" s="158"/>
      <c r="S205" s="158"/>
      <c r="T205" s="159"/>
      <c r="U205" s="159"/>
      <c r="V205" s="159"/>
      <c r="W205" s="159"/>
      <c r="X205" s="159"/>
      <c r="Y205" s="159"/>
      <c r="Z205" s="159"/>
      <c r="AA205" s="159"/>
    </row>
    <row r="206" spans="1:27" s="103" customFormat="1" ht="14.25">
      <c r="A206" s="153"/>
      <c r="B206" s="153"/>
      <c r="C206" s="153"/>
      <c r="D206" s="154"/>
      <c r="E206" s="154"/>
      <c r="F206" s="155"/>
      <c r="G206" s="156"/>
      <c r="H206" s="157"/>
      <c r="I206" s="37"/>
      <c r="J206" s="158"/>
      <c r="K206" s="158"/>
      <c r="L206" s="153"/>
      <c r="M206" s="158"/>
      <c r="N206" s="158"/>
      <c r="O206" s="158"/>
      <c r="P206" s="158"/>
      <c r="Q206" s="158"/>
      <c r="R206" s="158"/>
      <c r="S206" s="158"/>
      <c r="T206" s="159"/>
      <c r="U206" s="159"/>
      <c r="V206" s="159"/>
      <c r="W206" s="159"/>
      <c r="X206" s="159"/>
      <c r="Y206" s="159"/>
      <c r="Z206" s="159"/>
      <c r="AA206" s="159"/>
    </row>
    <row r="207" spans="1:27" s="103" customFormat="1" ht="14.25">
      <c r="A207" s="153"/>
      <c r="B207" s="153"/>
      <c r="C207" s="153"/>
      <c r="D207" s="154"/>
      <c r="E207" s="154"/>
      <c r="F207" s="155"/>
      <c r="G207" s="156"/>
      <c r="H207" s="157"/>
      <c r="I207" s="37"/>
      <c r="J207" s="158"/>
      <c r="K207" s="158"/>
      <c r="L207" s="153"/>
      <c r="M207" s="158"/>
      <c r="N207" s="158"/>
      <c r="O207" s="158"/>
      <c r="P207" s="158"/>
      <c r="Q207" s="158"/>
      <c r="R207" s="158"/>
      <c r="S207" s="158"/>
      <c r="T207" s="159"/>
      <c r="U207" s="159"/>
      <c r="V207" s="159"/>
      <c r="W207" s="159"/>
      <c r="X207" s="159"/>
      <c r="Y207" s="159"/>
      <c r="Z207" s="159"/>
      <c r="AA207" s="159"/>
    </row>
    <row r="208" spans="1:19" s="103" customFormat="1" ht="14.25">
      <c r="A208" s="1"/>
      <c r="B208" s="160"/>
      <c r="F208" s="161" t="s">
        <v>715</v>
      </c>
      <c r="G208" s="161"/>
      <c r="H208" s="162">
        <f>SUM(H72,H107,H167,H170,H173,H177,H183,H187,H190,H196,H199,H203)</f>
        <v>132945900.96000001</v>
      </c>
      <c r="I208" s="163"/>
      <c r="J208" s="1"/>
      <c r="K208" s="29"/>
      <c r="L208" s="1"/>
      <c r="M208" s="29"/>
      <c r="N208" s="29"/>
      <c r="O208" s="29"/>
      <c r="P208" s="29"/>
      <c r="Q208" s="29"/>
      <c r="R208" s="29"/>
      <c r="S208" s="29"/>
    </row>
  </sheetData>
  <sheetProtection selectLockedCells="1" selectUnlockedCells="1"/>
  <mergeCells count="6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O4"/>
    <mergeCell ref="P4:P5"/>
    <mergeCell ref="Q4:Q5"/>
    <mergeCell ref="R4:W4"/>
    <mergeCell ref="X4:X5"/>
    <mergeCell ref="Y4:Y5"/>
    <mergeCell ref="Z4:Z5"/>
    <mergeCell ref="AA4:AA5"/>
    <mergeCell ref="A6:F6"/>
    <mergeCell ref="M6:R6"/>
    <mergeCell ref="M70:O70"/>
    <mergeCell ref="A72:C72"/>
    <mergeCell ref="A73:H73"/>
    <mergeCell ref="M73:T73"/>
    <mergeCell ref="A107:C107"/>
    <mergeCell ref="A108:H108"/>
    <mergeCell ref="M108:T108"/>
    <mergeCell ref="B167:C167"/>
    <mergeCell ref="A168:H168"/>
    <mergeCell ref="M168:T168"/>
    <mergeCell ref="B170:C170"/>
    <mergeCell ref="A171:H171"/>
    <mergeCell ref="M171:T171"/>
    <mergeCell ref="A173:C173"/>
    <mergeCell ref="A174:H174"/>
    <mergeCell ref="M174:T174"/>
    <mergeCell ref="A177:C177"/>
    <mergeCell ref="A178:H178"/>
    <mergeCell ref="M178:T178"/>
    <mergeCell ref="A183:C183"/>
    <mergeCell ref="A184:H184"/>
    <mergeCell ref="M184:T184"/>
    <mergeCell ref="A187:C187"/>
    <mergeCell ref="A188:H188"/>
    <mergeCell ref="M188:T188"/>
    <mergeCell ref="B190:C190"/>
    <mergeCell ref="A191:H191"/>
    <mergeCell ref="M191:T191"/>
    <mergeCell ref="H192:H193"/>
    <mergeCell ref="I192:I193"/>
    <mergeCell ref="M192:N193"/>
    <mergeCell ref="X192:X193"/>
    <mergeCell ref="M194:N194"/>
    <mergeCell ref="M195:N195"/>
    <mergeCell ref="A196:C196"/>
    <mergeCell ref="A197:H197"/>
    <mergeCell ref="M197:T197"/>
    <mergeCell ref="B199:C199"/>
    <mergeCell ref="A200:H200"/>
    <mergeCell ref="B203:C203"/>
    <mergeCell ref="F208:G208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39"/>
  <headerFooter alignWithMargins="0">
    <oddFooter>&amp;CStrona &amp;P z &amp;N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82"/>
  <sheetViews>
    <sheetView zoomScale="36" zoomScaleNormal="36" zoomScaleSheetLayoutView="75" workbookViewId="0" topLeftCell="A1">
      <selection activeCell="D361" sqref="D361"/>
    </sheetView>
  </sheetViews>
  <sheetFormatPr defaultColWidth="9.140625" defaultRowHeight="12.75"/>
  <cols>
    <col min="1" max="1" width="5.57421875" style="1" customWidth="1"/>
    <col min="2" max="2" width="47.57421875" style="164" customWidth="1"/>
    <col min="3" max="3" width="15.421875" style="2" customWidth="1"/>
    <col min="4" max="4" width="18.421875" style="165" customWidth="1"/>
    <col min="5" max="5" width="12.140625" style="1" customWidth="1"/>
    <col min="6" max="6" width="11.140625" style="1" customWidth="1"/>
    <col min="7" max="9" width="9.140625" style="1" customWidth="1"/>
    <col min="10" max="10" width="16.7109375" style="1" customWidth="1"/>
    <col min="11" max="16384" width="9.140625" style="1" customWidth="1"/>
  </cols>
  <sheetData>
    <row r="1" spans="1:4" ht="12.75">
      <c r="A1" s="3" t="s">
        <v>716</v>
      </c>
      <c r="D1" s="166"/>
    </row>
    <row r="3" spans="1:4" ht="12.75" customHeight="1">
      <c r="A3" s="167" t="s">
        <v>717</v>
      </c>
      <c r="B3" s="167"/>
      <c r="C3" s="167"/>
      <c r="D3" s="167"/>
    </row>
    <row r="4" spans="1:4" ht="25.5">
      <c r="A4" s="97" t="s">
        <v>718</v>
      </c>
      <c r="B4" s="97" t="s">
        <v>719</v>
      </c>
      <c r="C4" s="97" t="s">
        <v>720</v>
      </c>
      <c r="D4" s="168" t="s">
        <v>721</v>
      </c>
    </row>
    <row r="5" spans="1:4" ht="12.75" customHeight="1">
      <c r="A5" s="104" t="s">
        <v>157</v>
      </c>
      <c r="B5" s="104"/>
      <c r="C5" s="104"/>
      <c r="D5" s="104"/>
    </row>
    <row r="6" spans="1:4" s="29" customFormat="1" ht="12.75">
      <c r="A6" s="9">
        <v>1</v>
      </c>
      <c r="B6" s="56" t="s">
        <v>722</v>
      </c>
      <c r="C6" s="70">
        <v>2011</v>
      </c>
      <c r="D6" s="57">
        <v>6466</v>
      </c>
    </row>
    <row r="7" spans="1:4" s="29" customFormat="1" ht="12.75">
      <c r="A7" s="9">
        <v>2</v>
      </c>
      <c r="B7" s="56" t="s">
        <v>723</v>
      </c>
      <c r="C7" s="70">
        <v>2011</v>
      </c>
      <c r="D7" s="57">
        <v>2988.9</v>
      </c>
    </row>
    <row r="8" spans="1:4" s="29" customFormat="1" ht="12.75">
      <c r="A8" s="9">
        <v>3</v>
      </c>
      <c r="B8" s="56" t="s">
        <v>724</v>
      </c>
      <c r="C8" s="70">
        <v>2011</v>
      </c>
      <c r="D8" s="57">
        <v>977.85</v>
      </c>
    </row>
    <row r="9" spans="1:4" s="29" customFormat="1" ht="12.75">
      <c r="A9" s="9">
        <v>4</v>
      </c>
      <c r="B9" s="56" t="s">
        <v>724</v>
      </c>
      <c r="C9" s="70">
        <v>2011</v>
      </c>
      <c r="D9" s="57">
        <v>977.85</v>
      </c>
    </row>
    <row r="10" spans="1:4" s="29" customFormat="1" ht="12.75">
      <c r="A10" s="9">
        <v>5</v>
      </c>
      <c r="B10" s="56" t="s">
        <v>724</v>
      </c>
      <c r="C10" s="70">
        <v>2011</v>
      </c>
      <c r="D10" s="57">
        <v>977.85</v>
      </c>
    </row>
    <row r="11" spans="1:4" s="29" customFormat="1" ht="12.75">
      <c r="A11" s="9">
        <v>6</v>
      </c>
      <c r="B11" s="56" t="s">
        <v>725</v>
      </c>
      <c r="C11" s="70">
        <v>2011</v>
      </c>
      <c r="D11" s="57">
        <v>403.44</v>
      </c>
    </row>
    <row r="12" spans="1:4" s="29" customFormat="1" ht="12.75">
      <c r="A12" s="9">
        <v>7</v>
      </c>
      <c r="B12" s="56" t="s">
        <v>726</v>
      </c>
      <c r="C12" s="70">
        <v>2011</v>
      </c>
      <c r="D12" s="57">
        <v>5655.54</v>
      </c>
    </row>
    <row r="13" spans="1:4" s="29" customFormat="1" ht="12.75">
      <c r="A13" s="9">
        <v>8</v>
      </c>
      <c r="B13" s="56" t="s">
        <v>727</v>
      </c>
      <c r="C13" s="70">
        <v>2011</v>
      </c>
      <c r="D13" s="57">
        <v>34440</v>
      </c>
    </row>
    <row r="14" spans="1:4" s="29" customFormat="1" ht="12.75">
      <c r="A14" s="9">
        <v>9</v>
      </c>
      <c r="B14" s="56" t="s">
        <v>728</v>
      </c>
      <c r="C14" s="70">
        <v>2011</v>
      </c>
      <c r="D14" s="57">
        <v>845</v>
      </c>
    </row>
    <row r="15" spans="1:4" s="29" customFormat="1" ht="12.75">
      <c r="A15" s="9">
        <v>10</v>
      </c>
      <c r="B15" s="56" t="s">
        <v>729</v>
      </c>
      <c r="C15" s="70">
        <v>2011</v>
      </c>
      <c r="D15" s="57">
        <v>1870.19</v>
      </c>
    </row>
    <row r="16" spans="1:4" s="29" customFormat="1" ht="12.75">
      <c r="A16" s="9">
        <v>11</v>
      </c>
      <c r="B16" s="56" t="s">
        <v>730</v>
      </c>
      <c r="C16" s="70">
        <v>2011</v>
      </c>
      <c r="D16" s="57">
        <v>1485</v>
      </c>
    </row>
    <row r="17" spans="1:4" s="29" customFormat="1" ht="12.75">
      <c r="A17" s="9">
        <v>12</v>
      </c>
      <c r="B17" s="56" t="s">
        <v>731</v>
      </c>
      <c r="C17" s="70">
        <v>2011</v>
      </c>
      <c r="D17" s="57">
        <v>1955</v>
      </c>
    </row>
    <row r="18" spans="1:4" s="29" customFormat="1" ht="12.75">
      <c r="A18" s="9">
        <v>13</v>
      </c>
      <c r="B18" s="56" t="s">
        <v>732</v>
      </c>
      <c r="C18" s="70">
        <v>2011</v>
      </c>
      <c r="D18" s="57">
        <v>3520</v>
      </c>
    </row>
    <row r="19" spans="1:4" s="29" customFormat="1" ht="12.75">
      <c r="A19" s="9">
        <v>14</v>
      </c>
      <c r="B19" s="56" t="s">
        <v>733</v>
      </c>
      <c r="C19" s="70">
        <v>2011</v>
      </c>
      <c r="D19" s="57">
        <v>12745.26</v>
      </c>
    </row>
    <row r="20" spans="1:4" s="29" customFormat="1" ht="12.75">
      <c r="A20" s="9">
        <v>15</v>
      </c>
      <c r="B20" s="56" t="s">
        <v>734</v>
      </c>
      <c r="C20" s="70">
        <v>2012</v>
      </c>
      <c r="D20" s="57">
        <v>1659.14</v>
      </c>
    </row>
    <row r="21" spans="1:4" s="29" customFormat="1" ht="12.75">
      <c r="A21" s="9">
        <v>16</v>
      </c>
      <c r="B21" s="56" t="s">
        <v>735</v>
      </c>
      <c r="C21" s="70">
        <v>2012</v>
      </c>
      <c r="D21" s="57">
        <v>1340</v>
      </c>
    </row>
    <row r="22" spans="1:4" s="29" customFormat="1" ht="12.75">
      <c r="A22" s="9">
        <v>17</v>
      </c>
      <c r="B22" s="56" t="s">
        <v>736</v>
      </c>
      <c r="C22" s="70">
        <v>2012</v>
      </c>
      <c r="D22" s="57">
        <v>2430</v>
      </c>
    </row>
    <row r="23" spans="1:4" s="29" customFormat="1" ht="12.75">
      <c r="A23" s="9">
        <v>18</v>
      </c>
      <c r="B23" s="56" t="s">
        <v>737</v>
      </c>
      <c r="C23" s="70">
        <v>2012</v>
      </c>
      <c r="D23" s="57">
        <v>630</v>
      </c>
    </row>
    <row r="24" spans="1:4" s="29" customFormat="1" ht="12.75">
      <c r="A24" s="9">
        <v>19</v>
      </c>
      <c r="B24" s="56" t="s">
        <v>738</v>
      </c>
      <c r="C24" s="70">
        <v>2013</v>
      </c>
      <c r="D24" s="57">
        <v>500</v>
      </c>
    </row>
    <row r="25" spans="1:4" s="29" customFormat="1" ht="12.75">
      <c r="A25" s="9">
        <v>20</v>
      </c>
      <c r="B25" s="56" t="s">
        <v>739</v>
      </c>
      <c r="C25" s="70">
        <v>2013</v>
      </c>
      <c r="D25" s="57">
        <v>520</v>
      </c>
    </row>
    <row r="26" spans="1:4" s="29" customFormat="1" ht="12.75">
      <c r="A26" s="9">
        <v>21</v>
      </c>
      <c r="B26" s="56" t="s">
        <v>740</v>
      </c>
      <c r="C26" s="70">
        <v>2013</v>
      </c>
      <c r="D26" s="57">
        <v>2115.28</v>
      </c>
    </row>
    <row r="27" spans="1:4" s="29" customFormat="1" ht="12.75">
      <c r="A27" s="9">
        <v>22</v>
      </c>
      <c r="B27" s="56" t="s">
        <v>741</v>
      </c>
      <c r="C27" s="70">
        <v>2013</v>
      </c>
      <c r="D27" s="57">
        <v>1420</v>
      </c>
    </row>
    <row r="28" spans="1:4" s="29" customFormat="1" ht="12.75">
      <c r="A28" s="9">
        <v>23</v>
      </c>
      <c r="B28" s="56" t="s">
        <v>742</v>
      </c>
      <c r="C28" s="70">
        <v>2014</v>
      </c>
      <c r="D28" s="57">
        <v>2200</v>
      </c>
    </row>
    <row r="29" spans="1:4" s="29" customFormat="1" ht="12.75">
      <c r="A29" s="9">
        <v>24</v>
      </c>
      <c r="B29" s="56" t="s">
        <v>743</v>
      </c>
      <c r="C29" s="70">
        <v>2014</v>
      </c>
      <c r="D29" s="57">
        <v>800</v>
      </c>
    </row>
    <row r="30" spans="1:4" s="29" customFormat="1" ht="12.75">
      <c r="A30" s="9">
        <v>25</v>
      </c>
      <c r="B30" s="56" t="s">
        <v>744</v>
      </c>
      <c r="C30" s="70">
        <v>2014</v>
      </c>
      <c r="D30" s="57">
        <v>1385</v>
      </c>
    </row>
    <row r="31" spans="1:4" s="29" customFormat="1" ht="12.75">
      <c r="A31" s="9">
        <v>26</v>
      </c>
      <c r="B31" s="56" t="s">
        <v>745</v>
      </c>
      <c r="C31" s="70">
        <v>2014</v>
      </c>
      <c r="D31" s="57">
        <v>500</v>
      </c>
    </row>
    <row r="32" spans="1:4" s="29" customFormat="1" ht="12.75">
      <c r="A32" s="9">
        <v>27</v>
      </c>
      <c r="B32" s="56" t="s">
        <v>742</v>
      </c>
      <c r="C32" s="70">
        <v>2014</v>
      </c>
      <c r="D32" s="57">
        <v>1800</v>
      </c>
    </row>
    <row r="33" spans="1:4" s="29" customFormat="1" ht="12.75">
      <c r="A33" s="9">
        <v>28</v>
      </c>
      <c r="B33" s="56" t="s">
        <v>743</v>
      </c>
      <c r="C33" s="70">
        <v>2014</v>
      </c>
      <c r="D33" s="57">
        <v>2200</v>
      </c>
    </row>
    <row r="34" spans="1:4" s="29" customFormat="1" ht="12.75">
      <c r="A34" s="9">
        <v>29</v>
      </c>
      <c r="B34" s="56" t="s">
        <v>746</v>
      </c>
      <c r="C34" s="70">
        <v>2014</v>
      </c>
      <c r="D34" s="57">
        <v>1975</v>
      </c>
    </row>
    <row r="35" spans="1:4" s="29" customFormat="1" ht="12.75">
      <c r="A35" s="9">
        <v>30</v>
      </c>
      <c r="B35" s="56" t="s">
        <v>747</v>
      </c>
      <c r="C35" s="70">
        <v>2014</v>
      </c>
      <c r="D35" s="57">
        <v>700</v>
      </c>
    </row>
    <row r="36" spans="1:4" s="29" customFormat="1" ht="12.75">
      <c r="A36" s="9">
        <v>31</v>
      </c>
      <c r="B36" s="56" t="s">
        <v>748</v>
      </c>
      <c r="C36" s="70">
        <v>2014</v>
      </c>
      <c r="D36" s="57">
        <v>2600</v>
      </c>
    </row>
    <row r="37" spans="1:4" s="29" customFormat="1" ht="12.75">
      <c r="A37" s="9">
        <v>32</v>
      </c>
      <c r="B37" s="56" t="s">
        <v>749</v>
      </c>
      <c r="C37" s="70">
        <v>2014</v>
      </c>
      <c r="D37" s="57">
        <v>2259</v>
      </c>
    </row>
    <row r="38" spans="1:4" s="29" customFormat="1" ht="12.75">
      <c r="A38" s="9">
        <v>33</v>
      </c>
      <c r="B38" s="56" t="s">
        <v>749</v>
      </c>
      <c r="C38" s="70">
        <v>2014</v>
      </c>
      <c r="D38" s="57">
        <v>2259</v>
      </c>
    </row>
    <row r="39" spans="1:4" s="29" customFormat="1" ht="12.75">
      <c r="A39" s="9">
        <v>34</v>
      </c>
      <c r="B39" s="56" t="s">
        <v>743</v>
      </c>
      <c r="C39" s="70">
        <v>2014</v>
      </c>
      <c r="D39" s="57">
        <v>1999</v>
      </c>
    </row>
    <row r="40" spans="1:4" s="29" customFormat="1" ht="12.75">
      <c r="A40" s="9">
        <v>35</v>
      </c>
      <c r="B40" s="56" t="s">
        <v>743</v>
      </c>
      <c r="C40" s="70">
        <v>2014</v>
      </c>
      <c r="D40" s="57">
        <v>1999</v>
      </c>
    </row>
    <row r="41" spans="1:4" s="29" customFormat="1" ht="12.75">
      <c r="A41" s="9">
        <v>36</v>
      </c>
      <c r="B41" s="56" t="s">
        <v>743</v>
      </c>
      <c r="C41" s="70">
        <v>2014</v>
      </c>
      <c r="D41" s="57">
        <v>1999</v>
      </c>
    </row>
    <row r="42" spans="1:4" s="29" customFormat="1" ht="12.75">
      <c r="A42" s="9">
        <v>37</v>
      </c>
      <c r="B42" s="56" t="s">
        <v>750</v>
      </c>
      <c r="C42" s="70">
        <v>2014</v>
      </c>
      <c r="D42" s="57">
        <v>1900</v>
      </c>
    </row>
    <row r="43" spans="1:4" s="29" customFormat="1" ht="12.75">
      <c r="A43" s="9">
        <v>38</v>
      </c>
      <c r="B43" s="56" t="s">
        <v>751</v>
      </c>
      <c r="C43" s="70">
        <v>2014</v>
      </c>
      <c r="D43" s="57">
        <v>1440</v>
      </c>
    </row>
    <row r="44" spans="1:4" s="29" customFormat="1" ht="12.75">
      <c r="A44" s="9">
        <v>39</v>
      </c>
      <c r="B44" s="56" t="s">
        <v>752</v>
      </c>
      <c r="C44" s="70">
        <v>2014</v>
      </c>
      <c r="D44" s="57">
        <v>2350</v>
      </c>
    </row>
    <row r="45" spans="1:4" s="29" customFormat="1" ht="12.75">
      <c r="A45" s="9">
        <v>40</v>
      </c>
      <c r="B45" s="56" t="s">
        <v>753</v>
      </c>
      <c r="C45" s="70">
        <v>2014</v>
      </c>
      <c r="D45" s="57">
        <v>930</v>
      </c>
    </row>
    <row r="46" spans="1:4" s="29" customFormat="1" ht="12.75">
      <c r="A46" s="9">
        <v>41</v>
      </c>
      <c r="B46" s="56" t="s">
        <v>754</v>
      </c>
      <c r="C46" s="70">
        <v>2015</v>
      </c>
      <c r="D46" s="57">
        <v>609.99</v>
      </c>
    </row>
    <row r="47" spans="1:4" s="29" customFormat="1" ht="12.75">
      <c r="A47" s="9">
        <v>42</v>
      </c>
      <c r="B47" s="56" t="s">
        <v>755</v>
      </c>
      <c r="C47" s="70">
        <v>2015</v>
      </c>
      <c r="D47" s="57">
        <v>3200</v>
      </c>
    </row>
    <row r="48" spans="1:4" s="29" customFormat="1" ht="12.75">
      <c r="A48" s="9">
        <v>43</v>
      </c>
      <c r="B48" s="56" t="s">
        <v>756</v>
      </c>
      <c r="C48" s="70">
        <v>2015</v>
      </c>
      <c r="D48" s="57">
        <v>850</v>
      </c>
    </row>
    <row r="49" spans="1:4" s="29" customFormat="1" ht="12.75">
      <c r="A49" s="9">
        <v>44</v>
      </c>
      <c r="B49" s="56" t="s">
        <v>757</v>
      </c>
      <c r="C49" s="70">
        <v>2015</v>
      </c>
      <c r="D49" s="57">
        <v>550</v>
      </c>
    </row>
    <row r="50" spans="1:4" s="29" customFormat="1" ht="12.75">
      <c r="A50" s="9">
        <v>45</v>
      </c>
      <c r="B50" s="56" t="s">
        <v>758</v>
      </c>
      <c r="C50" s="70">
        <v>2015</v>
      </c>
      <c r="D50" s="57">
        <v>700</v>
      </c>
    </row>
    <row r="51" spans="1:4" s="29" customFormat="1" ht="12.75">
      <c r="A51" s="9">
        <v>46</v>
      </c>
      <c r="B51" s="56" t="s">
        <v>759</v>
      </c>
      <c r="C51" s="70">
        <v>2015</v>
      </c>
      <c r="D51" s="57">
        <v>3750</v>
      </c>
    </row>
    <row r="52" spans="1:4" s="29" customFormat="1" ht="12.75">
      <c r="A52" s="9">
        <v>47</v>
      </c>
      <c r="B52" s="56" t="s">
        <v>759</v>
      </c>
      <c r="C52" s="70">
        <v>2015</v>
      </c>
      <c r="D52" s="57">
        <v>3750</v>
      </c>
    </row>
    <row r="53" spans="1:4" s="29" customFormat="1" ht="12.75">
      <c r="A53" s="9">
        <v>48</v>
      </c>
      <c r="B53" s="56" t="s">
        <v>760</v>
      </c>
      <c r="C53" s="70">
        <v>2015</v>
      </c>
      <c r="D53" s="57">
        <v>3500</v>
      </c>
    </row>
    <row r="54" spans="1:4" s="29" customFormat="1" ht="12.75">
      <c r="A54" s="9">
        <v>49</v>
      </c>
      <c r="B54" s="56" t="s">
        <v>761</v>
      </c>
      <c r="C54" s="70">
        <v>2015</v>
      </c>
      <c r="D54" s="57">
        <v>930</v>
      </c>
    </row>
    <row r="55" spans="1:4" s="29" customFormat="1" ht="12.75">
      <c r="A55" s="9">
        <v>50</v>
      </c>
      <c r="B55" s="56" t="s">
        <v>762</v>
      </c>
      <c r="C55" s="70">
        <v>2015</v>
      </c>
      <c r="D55" s="57">
        <v>1000</v>
      </c>
    </row>
    <row r="56" spans="1:4" s="29" customFormat="1" ht="12.75">
      <c r="A56" s="9">
        <v>51</v>
      </c>
      <c r="B56" s="56" t="s">
        <v>763</v>
      </c>
      <c r="C56" s="70">
        <v>2015</v>
      </c>
      <c r="D56" s="57">
        <v>2500</v>
      </c>
    </row>
    <row r="57" spans="1:4" s="29" customFormat="1" ht="12.75">
      <c r="A57" s="9">
        <v>52</v>
      </c>
      <c r="B57" s="56" t="s">
        <v>764</v>
      </c>
      <c r="C57" s="70">
        <v>2015</v>
      </c>
      <c r="D57" s="57">
        <v>360</v>
      </c>
    </row>
    <row r="58" spans="1:4" s="29" customFormat="1" ht="12.75">
      <c r="A58" s="9">
        <v>53</v>
      </c>
      <c r="B58" s="56" t="s">
        <v>765</v>
      </c>
      <c r="C58" s="70">
        <v>2015</v>
      </c>
      <c r="D58" s="57">
        <v>240</v>
      </c>
    </row>
    <row r="59" spans="1:4" s="29" customFormat="1" ht="12.75">
      <c r="A59" s="9">
        <v>54</v>
      </c>
      <c r="B59" s="56" t="s">
        <v>766</v>
      </c>
      <c r="C59" s="70">
        <v>2015</v>
      </c>
      <c r="D59" s="57">
        <v>480</v>
      </c>
    </row>
    <row r="60" spans="1:4" s="29" customFormat="1" ht="12.75">
      <c r="A60" s="9">
        <v>55</v>
      </c>
      <c r="B60" s="56" t="s">
        <v>767</v>
      </c>
      <c r="C60" s="70">
        <v>2015</v>
      </c>
      <c r="D60" s="57">
        <v>220</v>
      </c>
    </row>
    <row r="61" spans="1:4" s="29" customFormat="1" ht="12.75">
      <c r="A61" s="9">
        <v>56</v>
      </c>
      <c r="B61" s="56" t="s">
        <v>768</v>
      </c>
      <c r="C61" s="70">
        <v>2015</v>
      </c>
      <c r="D61" s="57">
        <v>18288.56</v>
      </c>
    </row>
    <row r="62" spans="1:4" s="29" customFormat="1" ht="12.75">
      <c r="A62" s="9">
        <v>57</v>
      </c>
      <c r="B62" s="56" t="s">
        <v>769</v>
      </c>
      <c r="C62" s="70">
        <v>2015</v>
      </c>
      <c r="D62" s="57">
        <v>2237.79</v>
      </c>
    </row>
    <row r="63" spans="1:4" s="29" customFormat="1" ht="12.75">
      <c r="A63" s="9">
        <v>58</v>
      </c>
      <c r="B63" s="56" t="s">
        <v>770</v>
      </c>
      <c r="C63" s="70">
        <v>2015</v>
      </c>
      <c r="D63" s="57">
        <v>925.98</v>
      </c>
    </row>
    <row r="64" spans="1:4" s="29" customFormat="1" ht="12.75">
      <c r="A64" s="9">
        <v>59</v>
      </c>
      <c r="B64" s="56" t="s">
        <v>771</v>
      </c>
      <c r="C64" s="70">
        <v>2015</v>
      </c>
      <c r="D64" s="57">
        <v>1279.66</v>
      </c>
    </row>
    <row r="65" spans="1:4" s="29" customFormat="1" ht="12.75">
      <c r="A65" s="9">
        <v>60</v>
      </c>
      <c r="B65" s="56" t="s">
        <v>772</v>
      </c>
      <c r="C65" s="70">
        <v>2015</v>
      </c>
      <c r="D65" s="57">
        <v>4087</v>
      </c>
    </row>
    <row r="66" spans="1:4" s="29" customFormat="1" ht="12.75">
      <c r="A66" s="9">
        <v>61</v>
      </c>
      <c r="B66" s="56" t="s">
        <v>773</v>
      </c>
      <c r="C66" s="70">
        <v>2015</v>
      </c>
      <c r="D66" s="57">
        <v>707.6</v>
      </c>
    </row>
    <row r="67" spans="1:4" s="29" customFormat="1" ht="12.75">
      <c r="A67" s="9">
        <v>62</v>
      </c>
      <c r="B67" s="56" t="s">
        <v>774</v>
      </c>
      <c r="C67" s="70">
        <v>2015</v>
      </c>
      <c r="D67" s="57">
        <v>141.47</v>
      </c>
    </row>
    <row r="68" spans="1:4" s="29" customFormat="1" ht="12.75">
      <c r="A68" s="9">
        <v>63</v>
      </c>
      <c r="B68" s="56" t="s">
        <v>775</v>
      </c>
      <c r="C68" s="70">
        <v>2015</v>
      </c>
      <c r="D68" s="57">
        <v>183</v>
      </c>
    </row>
    <row r="69" spans="1:4" s="29" customFormat="1" ht="12.75">
      <c r="A69" s="9">
        <v>64</v>
      </c>
      <c r="B69" s="56" t="s">
        <v>776</v>
      </c>
      <c r="C69" s="70">
        <v>2015</v>
      </c>
      <c r="D69" s="57">
        <v>2385.69</v>
      </c>
    </row>
    <row r="70" spans="1:4" s="29" customFormat="1" ht="12.75">
      <c r="A70" s="9">
        <v>65</v>
      </c>
      <c r="B70" s="56" t="s">
        <v>777</v>
      </c>
      <c r="C70" s="70">
        <v>2015</v>
      </c>
      <c r="D70" s="57">
        <v>305</v>
      </c>
    </row>
    <row r="71" spans="1:4" s="29" customFormat="1" ht="12.75">
      <c r="A71" s="9">
        <v>66</v>
      </c>
      <c r="B71" s="56" t="s">
        <v>778</v>
      </c>
      <c r="C71" s="70">
        <v>2016</v>
      </c>
      <c r="D71" s="57">
        <v>2029.5</v>
      </c>
    </row>
    <row r="72" spans="1:4" s="29" customFormat="1" ht="12.75">
      <c r="A72" s="9">
        <v>67</v>
      </c>
      <c r="B72" s="56" t="s">
        <v>778</v>
      </c>
      <c r="C72" s="70">
        <v>2016</v>
      </c>
      <c r="D72" s="57">
        <v>2029.5</v>
      </c>
    </row>
    <row r="73" spans="1:4" s="29" customFormat="1" ht="12.75">
      <c r="A73" s="9">
        <v>68</v>
      </c>
      <c r="B73" s="56" t="s">
        <v>779</v>
      </c>
      <c r="C73" s="70">
        <v>2016</v>
      </c>
      <c r="D73" s="57">
        <v>2400</v>
      </c>
    </row>
    <row r="74" spans="1:4" s="29" customFormat="1" ht="12.75">
      <c r="A74" s="9">
        <v>69</v>
      </c>
      <c r="B74" s="56" t="s">
        <v>780</v>
      </c>
      <c r="C74" s="70">
        <v>2016</v>
      </c>
      <c r="D74" s="57">
        <v>1972.86</v>
      </c>
    </row>
    <row r="75" spans="1:4" s="29" customFormat="1" ht="12.75">
      <c r="A75" s="9">
        <v>70</v>
      </c>
      <c r="B75" s="56" t="s">
        <v>781</v>
      </c>
      <c r="C75" s="70">
        <v>2016</v>
      </c>
      <c r="D75" s="57">
        <v>450</v>
      </c>
    </row>
    <row r="76" spans="1:4" s="29" customFormat="1" ht="12.75">
      <c r="A76" s="9">
        <v>71</v>
      </c>
      <c r="B76" s="56" t="s">
        <v>781</v>
      </c>
      <c r="C76" s="70">
        <v>2016</v>
      </c>
      <c r="D76" s="57">
        <v>450</v>
      </c>
    </row>
    <row r="77" spans="1:4" s="29" customFormat="1" ht="12.75">
      <c r="A77" s="9">
        <v>72</v>
      </c>
      <c r="B77" s="56" t="s">
        <v>781</v>
      </c>
      <c r="C77" s="70">
        <v>2016</v>
      </c>
      <c r="D77" s="57">
        <v>450</v>
      </c>
    </row>
    <row r="78" spans="1:4" s="29" customFormat="1" ht="12.75">
      <c r="A78" s="9">
        <v>73</v>
      </c>
      <c r="B78" s="56" t="s">
        <v>782</v>
      </c>
      <c r="C78" s="70">
        <v>2016</v>
      </c>
      <c r="D78" s="57">
        <v>2400</v>
      </c>
    </row>
    <row r="79" spans="1:4" s="29" customFormat="1" ht="12.75">
      <c r="A79" s="9">
        <v>74</v>
      </c>
      <c r="B79" s="56" t="s">
        <v>782</v>
      </c>
      <c r="C79" s="70">
        <v>2016</v>
      </c>
      <c r="D79" s="57">
        <v>2400</v>
      </c>
    </row>
    <row r="80" spans="1:4" s="29" customFormat="1" ht="12.75">
      <c r="A80" s="9">
        <v>75</v>
      </c>
      <c r="B80" s="56" t="s">
        <v>782</v>
      </c>
      <c r="C80" s="70">
        <v>2016</v>
      </c>
      <c r="D80" s="57">
        <v>2400</v>
      </c>
    </row>
    <row r="81" spans="1:4" s="29" customFormat="1" ht="12.75">
      <c r="A81" s="9">
        <v>76</v>
      </c>
      <c r="B81" s="56" t="s">
        <v>783</v>
      </c>
      <c r="C81" s="70">
        <v>2016</v>
      </c>
      <c r="D81" s="57">
        <v>200</v>
      </c>
    </row>
    <row r="82" spans="1:4" s="29" customFormat="1" ht="12.75">
      <c r="A82" s="9">
        <v>77</v>
      </c>
      <c r="B82" s="20" t="s">
        <v>783</v>
      </c>
      <c r="C82" s="9">
        <v>2016</v>
      </c>
      <c r="D82" s="62">
        <v>200</v>
      </c>
    </row>
    <row r="83" spans="1:4" s="29" customFormat="1" ht="12.75">
      <c r="A83" s="9">
        <v>78</v>
      </c>
      <c r="B83" s="20" t="s">
        <v>783</v>
      </c>
      <c r="C83" s="9">
        <v>2016</v>
      </c>
      <c r="D83" s="62">
        <v>200</v>
      </c>
    </row>
    <row r="84" spans="1:4" s="29" customFormat="1" ht="12.75">
      <c r="A84" s="9">
        <v>79</v>
      </c>
      <c r="B84" s="20" t="s">
        <v>783</v>
      </c>
      <c r="C84" s="9">
        <v>2016</v>
      </c>
      <c r="D84" s="62">
        <v>200</v>
      </c>
    </row>
    <row r="85" spans="1:4" s="29" customFormat="1" ht="12.75">
      <c r="A85" s="9">
        <v>80</v>
      </c>
      <c r="B85" s="20" t="s">
        <v>784</v>
      </c>
      <c r="C85" s="9">
        <v>2016</v>
      </c>
      <c r="D85" s="62">
        <v>29826.27</v>
      </c>
    </row>
    <row r="86" spans="1:4" s="29" customFormat="1" ht="12.75">
      <c r="A86" s="9"/>
      <c r="B86" s="169" t="s">
        <v>429</v>
      </c>
      <c r="C86" s="9"/>
      <c r="D86" s="170">
        <f>SUM(D6:D85)</f>
        <v>218007.17</v>
      </c>
    </row>
    <row r="87" spans="1:4" ht="13.5" customHeight="1">
      <c r="A87" s="104" t="s">
        <v>785</v>
      </c>
      <c r="B87" s="104"/>
      <c r="C87" s="104"/>
      <c r="D87" s="104"/>
    </row>
    <row r="88" spans="1:4" s="29" customFormat="1" ht="12.75">
      <c r="A88" s="9">
        <v>1</v>
      </c>
      <c r="B88" s="56" t="s">
        <v>786</v>
      </c>
      <c r="C88" s="70">
        <v>2011</v>
      </c>
      <c r="D88" s="57">
        <v>1439.1</v>
      </c>
    </row>
    <row r="89" spans="1:4" s="29" customFormat="1" ht="12.75">
      <c r="A89" s="9">
        <v>2</v>
      </c>
      <c r="B89" s="56" t="s">
        <v>787</v>
      </c>
      <c r="C89" s="70">
        <v>2011</v>
      </c>
      <c r="D89" s="57">
        <v>350</v>
      </c>
    </row>
    <row r="90" spans="1:4" s="29" customFormat="1" ht="12.75">
      <c r="A90" s="9">
        <v>3</v>
      </c>
      <c r="B90" s="20" t="s">
        <v>787</v>
      </c>
      <c r="C90" s="9">
        <v>2012</v>
      </c>
      <c r="D90" s="62">
        <v>380</v>
      </c>
    </row>
    <row r="91" spans="1:4" s="29" customFormat="1" ht="12.75">
      <c r="A91" s="9">
        <v>4</v>
      </c>
      <c r="B91" s="20" t="s">
        <v>788</v>
      </c>
      <c r="C91" s="9">
        <v>2012</v>
      </c>
      <c r="D91" s="62">
        <v>2660</v>
      </c>
    </row>
    <row r="92" spans="1:4" s="29" customFormat="1" ht="12.75">
      <c r="A92" s="9">
        <v>5</v>
      </c>
      <c r="B92" s="20" t="s">
        <v>787</v>
      </c>
      <c r="C92" s="9">
        <v>2012</v>
      </c>
      <c r="D92" s="62">
        <v>360</v>
      </c>
    </row>
    <row r="93" spans="1:4" s="29" customFormat="1" ht="12.75">
      <c r="A93" s="9">
        <v>6</v>
      </c>
      <c r="B93" s="20" t="s">
        <v>789</v>
      </c>
      <c r="C93" s="9">
        <v>2012</v>
      </c>
      <c r="D93" s="62">
        <v>549</v>
      </c>
    </row>
    <row r="94" spans="1:4" s="29" customFormat="1" ht="12.75">
      <c r="A94" s="9">
        <v>7</v>
      </c>
      <c r="B94" s="20" t="s">
        <v>790</v>
      </c>
      <c r="C94" s="9">
        <v>2012</v>
      </c>
      <c r="D94" s="62">
        <v>559</v>
      </c>
    </row>
    <row r="95" spans="1:4" s="29" customFormat="1" ht="12.75">
      <c r="A95" s="9">
        <v>8</v>
      </c>
      <c r="B95" s="20" t="s">
        <v>791</v>
      </c>
      <c r="C95" s="9">
        <v>2014</v>
      </c>
      <c r="D95" s="62">
        <v>1647</v>
      </c>
    </row>
    <row r="96" spans="1:4" s="29" customFormat="1" ht="12.75">
      <c r="A96" s="9">
        <v>9</v>
      </c>
      <c r="B96" s="20" t="s">
        <v>792</v>
      </c>
      <c r="C96" s="9">
        <v>2014</v>
      </c>
      <c r="D96" s="62">
        <v>775</v>
      </c>
    </row>
    <row r="97" spans="1:4" s="29" customFormat="1" ht="12.75">
      <c r="A97" s="9">
        <v>10</v>
      </c>
      <c r="B97" s="20" t="s">
        <v>793</v>
      </c>
      <c r="C97" s="9">
        <v>2014</v>
      </c>
      <c r="D97" s="62">
        <v>2837.61</v>
      </c>
    </row>
    <row r="98" spans="1:4" s="29" customFormat="1" ht="12.75">
      <c r="A98" s="9">
        <v>11</v>
      </c>
      <c r="B98" s="20" t="s">
        <v>794</v>
      </c>
      <c r="C98" s="9">
        <v>2014</v>
      </c>
      <c r="D98" s="62">
        <v>1647</v>
      </c>
    </row>
    <row r="99" spans="1:4" s="29" customFormat="1" ht="12.75">
      <c r="A99" s="9">
        <v>12</v>
      </c>
      <c r="B99" s="20" t="s">
        <v>795</v>
      </c>
      <c r="C99" s="9">
        <v>2014</v>
      </c>
      <c r="D99" s="62">
        <v>725.71</v>
      </c>
    </row>
    <row r="100" spans="1:4" s="29" customFormat="1" ht="12.75">
      <c r="A100" s="9">
        <v>13</v>
      </c>
      <c r="B100" s="20" t="s">
        <v>794</v>
      </c>
      <c r="C100" s="9">
        <v>2015</v>
      </c>
      <c r="D100" s="62">
        <v>2260</v>
      </c>
    </row>
    <row r="101" spans="1:4" s="29" customFormat="1" ht="12.75">
      <c r="A101" s="9">
        <v>14</v>
      </c>
      <c r="B101" s="20" t="s">
        <v>796</v>
      </c>
      <c r="C101" s="9">
        <v>2015</v>
      </c>
      <c r="D101" s="62">
        <v>1205.4</v>
      </c>
    </row>
    <row r="102" spans="1:4" s="29" customFormat="1" ht="12.75">
      <c r="A102" s="9">
        <v>15</v>
      </c>
      <c r="B102" s="20" t="s">
        <v>797</v>
      </c>
      <c r="C102" s="9">
        <v>2015</v>
      </c>
      <c r="D102" s="62">
        <v>2450</v>
      </c>
    </row>
    <row r="103" spans="1:4" s="29" customFormat="1" ht="12.75">
      <c r="A103" s="9">
        <v>16</v>
      </c>
      <c r="B103" s="20" t="s">
        <v>796</v>
      </c>
      <c r="C103" s="9">
        <v>2015</v>
      </c>
      <c r="D103" s="62">
        <v>1992.6</v>
      </c>
    </row>
    <row r="104" spans="1:4" s="29" customFormat="1" ht="12.75">
      <c r="A104" s="9">
        <v>17</v>
      </c>
      <c r="B104" s="20" t="s">
        <v>798</v>
      </c>
      <c r="C104" s="9">
        <v>2016</v>
      </c>
      <c r="D104" s="62">
        <v>3499</v>
      </c>
    </row>
    <row r="105" spans="1:4" s="29" customFormat="1" ht="12.75">
      <c r="A105" s="9">
        <v>18</v>
      </c>
      <c r="B105" s="20" t="s">
        <v>796</v>
      </c>
      <c r="C105" s="9">
        <v>2016</v>
      </c>
      <c r="D105" s="62">
        <v>996.3</v>
      </c>
    </row>
    <row r="106" spans="1:4" s="29" customFormat="1" ht="12.75">
      <c r="A106" s="9">
        <v>19</v>
      </c>
      <c r="B106" s="20" t="s">
        <v>799</v>
      </c>
      <c r="C106" s="9">
        <v>2016</v>
      </c>
      <c r="D106" s="62">
        <v>1500</v>
      </c>
    </row>
    <row r="107" spans="1:4" s="29" customFormat="1" ht="12.75">
      <c r="A107" s="9">
        <v>20</v>
      </c>
      <c r="B107" s="20" t="s">
        <v>800</v>
      </c>
      <c r="C107" s="9">
        <v>2016</v>
      </c>
      <c r="D107" s="62">
        <v>3495</v>
      </c>
    </row>
    <row r="108" spans="1:4" s="29" customFormat="1" ht="12.75">
      <c r="A108" s="9">
        <v>21</v>
      </c>
      <c r="B108" s="20" t="s">
        <v>800</v>
      </c>
      <c r="C108" s="9">
        <v>2016</v>
      </c>
      <c r="D108" s="62">
        <v>3495</v>
      </c>
    </row>
    <row r="109" spans="1:4" s="29" customFormat="1" ht="13.5" customHeight="1">
      <c r="A109" s="9"/>
      <c r="B109" s="169" t="s">
        <v>429</v>
      </c>
      <c r="C109" s="9"/>
      <c r="D109" s="171">
        <f>SUM(D88:D108)</f>
        <v>34822.72</v>
      </c>
    </row>
    <row r="110" spans="1:4" s="29" customFormat="1" ht="13.5" customHeight="1">
      <c r="A110" s="104" t="s">
        <v>430</v>
      </c>
      <c r="B110" s="104"/>
      <c r="C110" s="104"/>
      <c r="D110" s="104"/>
    </row>
    <row r="111" spans="1:4" s="29" customFormat="1" ht="13.5" customHeight="1">
      <c r="A111" s="33">
        <v>1</v>
      </c>
      <c r="B111" s="56" t="s">
        <v>801</v>
      </c>
      <c r="C111" s="70" t="s">
        <v>802</v>
      </c>
      <c r="D111" s="71">
        <v>1599</v>
      </c>
    </row>
    <row r="112" spans="1:4" s="29" customFormat="1" ht="13.5" customHeight="1">
      <c r="A112" s="33">
        <v>3</v>
      </c>
      <c r="B112" s="20" t="s">
        <v>803</v>
      </c>
      <c r="C112" s="9" t="s">
        <v>804</v>
      </c>
      <c r="D112" s="74">
        <v>450</v>
      </c>
    </row>
    <row r="113" spans="1:4" s="29" customFormat="1" ht="13.5" customHeight="1">
      <c r="A113" s="33">
        <v>4</v>
      </c>
      <c r="B113" s="20" t="s">
        <v>805</v>
      </c>
      <c r="C113" s="9" t="s">
        <v>806</v>
      </c>
      <c r="D113" s="74">
        <v>270</v>
      </c>
    </row>
    <row r="114" spans="1:4" s="29" customFormat="1" ht="13.5" customHeight="1">
      <c r="A114" s="33">
        <v>5</v>
      </c>
      <c r="B114" s="20" t="s">
        <v>807</v>
      </c>
      <c r="C114" s="9" t="s">
        <v>808</v>
      </c>
      <c r="D114" s="74">
        <v>2706</v>
      </c>
    </row>
    <row r="115" spans="1:4" s="29" customFormat="1" ht="13.5" customHeight="1">
      <c r="A115" s="172"/>
      <c r="B115" s="97" t="s">
        <v>429</v>
      </c>
      <c r="C115" s="97" t="s">
        <v>809</v>
      </c>
      <c r="D115" s="171">
        <f>SUM(D111:D114)</f>
        <v>5025</v>
      </c>
    </row>
    <row r="116" spans="1:4" s="29" customFormat="1" ht="13.5" customHeight="1">
      <c r="A116" s="104" t="s">
        <v>810</v>
      </c>
      <c r="B116" s="104"/>
      <c r="C116" s="104"/>
      <c r="D116" s="104"/>
    </row>
    <row r="117" spans="1:4" s="29" customFormat="1" ht="13.5" customHeight="1">
      <c r="A117" s="9">
        <v>1</v>
      </c>
      <c r="B117" s="56" t="s">
        <v>811</v>
      </c>
      <c r="C117" s="70">
        <v>2013</v>
      </c>
      <c r="D117" s="57">
        <v>1651.07</v>
      </c>
    </row>
    <row r="118" spans="1:4" s="29" customFormat="1" ht="13.5" customHeight="1">
      <c r="A118" s="9">
        <v>2</v>
      </c>
      <c r="B118" s="20" t="s">
        <v>811</v>
      </c>
      <c r="C118" s="9">
        <v>2014</v>
      </c>
      <c r="D118" s="62">
        <v>1657.1</v>
      </c>
    </row>
    <row r="119" spans="1:4" s="29" customFormat="1" ht="13.5" customHeight="1">
      <c r="A119" s="9">
        <v>3</v>
      </c>
      <c r="B119" s="20" t="s">
        <v>812</v>
      </c>
      <c r="C119" s="9">
        <v>2012</v>
      </c>
      <c r="D119" s="62">
        <v>6634.8</v>
      </c>
    </row>
    <row r="120" spans="1:4" s="29" customFormat="1" ht="13.5" customHeight="1">
      <c r="A120" s="9">
        <v>4</v>
      </c>
      <c r="B120" s="20" t="s">
        <v>813</v>
      </c>
      <c r="C120" s="9">
        <v>2015</v>
      </c>
      <c r="D120" s="62">
        <v>726</v>
      </c>
    </row>
    <row r="121" spans="1:4" s="29" customFormat="1" ht="12.75" customHeight="1">
      <c r="A121" s="97" t="s">
        <v>429</v>
      </c>
      <c r="B121" s="97" t="s">
        <v>809</v>
      </c>
      <c r="C121" s="9"/>
      <c r="D121" s="171">
        <f>SUM(D117:D120)</f>
        <v>10668.970000000001</v>
      </c>
    </row>
    <row r="122" spans="1:4" s="29" customFormat="1" ht="12.75" customHeight="1">
      <c r="A122" s="104" t="s">
        <v>814</v>
      </c>
      <c r="B122" s="104"/>
      <c r="C122" s="104"/>
      <c r="D122" s="104"/>
    </row>
    <row r="123" spans="1:4" s="29" customFormat="1" ht="12.75">
      <c r="A123" s="9">
        <v>1</v>
      </c>
      <c r="B123" s="56" t="s">
        <v>815</v>
      </c>
      <c r="C123" s="70">
        <v>2015</v>
      </c>
      <c r="D123" s="57">
        <v>1810</v>
      </c>
    </row>
    <row r="124" spans="1:4" ht="12.75" customHeight="1">
      <c r="A124" s="9"/>
      <c r="B124" s="97" t="s">
        <v>613</v>
      </c>
      <c r="C124" s="97"/>
      <c r="D124" s="170">
        <f>SUM(D123:D123)</f>
        <v>1810</v>
      </c>
    </row>
    <row r="125" spans="1:4" ht="12.75" customHeight="1">
      <c r="A125" s="104" t="s">
        <v>595</v>
      </c>
      <c r="B125" s="104"/>
      <c r="C125" s="104"/>
      <c r="D125" s="104"/>
    </row>
    <row r="126" spans="1:4" ht="12.75">
      <c r="A126" s="9">
        <v>1</v>
      </c>
      <c r="B126" s="173" t="s">
        <v>816</v>
      </c>
      <c r="C126" s="9">
        <v>2012</v>
      </c>
      <c r="D126" s="174">
        <v>9471</v>
      </c>
    </row>
    <row r="127" spans="1:4" ht="12.75">
      <c r="A127" s="9">
        <v>2</v>
      </c>
      <c r="B127" s="173" t="s">
        <v>817</v>
      </c>
      <c r="C127" s="9">
        <v>2012</v>
      </c>
      <c r="D127" s="174">
        <v>1599</v>
      </c>
    </row>
    <row r="128" spans="1:4" ht="12.75">
      <c r="A128" s="9">
        <v>3</v>
      </c>
      <c r="B128" s="173" t="s">
        <v>818</v>
      </c>
      <c r="C128" s="9">
        <v>2012</v>
      </c>
      <c r="D128" s="174">
        <v>1560.01</v>
      </c>
    </row>
    <row r="129" spans="1:4" ht="12.75">
      <c r="A129" s="9">
        <v>4</v>
      </c>
      <c r="B129" s="173" t="s">
        <v>819</v>
      </c>
      <c r="C129" s="9">
        <v>2012</v>
      </c>
      <c r="D129" s="174">
        <v>4597.32</v>
      </c>
    </row>
    <row r="130" spans="1:4" ht="25.5">
      <c r="A130" s="9">
        <v>5</v>
      </c>
      <c r="B130" s="173" t="s">
        <v>820</v>
      </c>
      <c r="C130" s="175">
        <v>2012</v>
      </c>
      <c r="D130" s="174">
        <v>5983.52</v>
      </c>
    </row>
    <row r="131" spans="1:4" ht="25.5">
      <c r="A131" s="9">
        <v>6</v>
      </c>
      <c r="B131" s="173" t="s">
        <v>821</v>
      </c>
      <c r="C131" s="175">
        <v>2012</v>
      </c>
      <c r="D131" s="174">
        <v>1323.79</v>
      </c>
    </row>
    <row r="132" spans="1:4" ht="12.75">
      <c r="A132" s="9">
        <v>7</v>
      </c>
      <c r="B132" s="173" t="s">
        <v>822</v>
      </c>
      <c r="C132" s="175">
        <v>2012</v>
      </c>
      <c r="D132" s="174">
        <v>7995</v>
      </c>
    </row>
    <row r="133" spans="1:4" ht="12.75">
      <c r="A133" s="9">
        <v>8</v>
      </c>
      <c r="B133" s="173" t="s">
        <v>823</v>
      </c>
      <c r="C133" s="175">
        <v>2012</v>
      </c>
      <c r="D133" s="174">
        <v>980.04</v>
      </c>
    </row>
    <row r="134" spans="1:4" ht="12.75">
      <c r="A134" s="9">
        <v>9</v>
      </c>
      <c r="B134" s="173" t="s">
        <v>824</v>
      </c>
      <c r="C134" s="175">
        <v>2012</v>
      </c>
      <c r="D134" s="174">
        <v>6273</v>
      </c>
    </row>
    <row r="135" spans="1:4" ht="12.75">
      <c r="A135" s="9">
        <v>10</v>
      </c>
      <c r="B135" s="173" t="s">
        <v>825</v>
      </c>
      <c r="C135" s="175">
        <v>2012</v>
      </c>
      <c r="D135" s="174">
        <v>4298.85</v>
      </c>
    </row>
    <row r="136" spans="1:4" ht="12.75">
      <c r="A136" s="9">
        <v>11</v>
      </c>
      <c r="B136" s="173" t="s">
        <v>826</v>
      </c>
      <c r="C136" s="175">
        <v>2013</v>
      </c>
      <c r="D136" s="27">
        <v>32366.76</v>
      </c>
    </row>
    <row r="137" spans="1:4" ht="12.75">
      <c r="A137" s="9">
        <v>12</v>
      </c>
      <c r="B137" s="173" t="s">
        <v>827</v>
      </c>
      <c r="C137" s="175">
        <v>2014</v>
      </c>
      <c r="D137" s="27">
        <v>2498.45</v>
      </c>
    </row>
    <row r="138" spans="1:4" ht="12.75">
      <c r="A138" s="9">
        <v>13</v>
      </c>
      <c r="B138" s="173" t="s">
        <v>828</v>
      </c>
      <c r="C138" s="175">
        <v>2013</v>
      </c>
      <c r="D138" s="174">
        <v>409.59</v>
      </c>
    </row>
    <row r="139" spans="1:4" ht="12.75">
      <c r="A139" s="9">
        <v>14</v>
      </c>
      <c r="B139" s="173" t="s">
        <v>829</v>
      </c>
      <c r="C139" s="176">
        <v>2014</v>
      </c>
      <c r="D139" s="57">
        <v>340</v>
      </c>
    </row>
    <row r="140" spans="1:4" ht="12.75">
      <c r="A140" s="9">
        <v>15</v>
      </c>
      <c r="B140" s="173" t="s">
        <v>830</v>
      </c>
      <c r="C140" s="176">
        <v>2014</v>
      </c>
      <c r="D140" s="57">
        <v>2853.6</v>
      </c>
    </row>
    <row r="141" spans="1:4" ht="12.75">
      <c r="A141" s="9">
        <v>16</v>
      </c>
      <c r="B141" s="173" t="s">
        <v>831</v>
      </c>
      <c r="C141" s="175">
        <v>2015</v>
      </c>
      <c r="D141" s="62">
        <v>95.94</v>
      </c>
    </row>
    <row r="142" spans="1:4" ht="12.75">
      <c r="A142" s="9">
        <v>17</v>
      </c>
      <c r="B142" s="177" t="s">
        <v>832</v>
      </c>
      <c r="C142" s="175">
        <v>2015</v>
      </c>
      <c r="D142" s="62">
        <v>6150</v>
      </c>
    </row>
    <row r="143" spans="1:4" s="3" customFormat="1" ht="12.75">
      <c r="A143" s="9"/>
      <c r="B143" s="169" t="s">
        <v>429</v>
      </c>
      <c r="C143" s="9"/>
      <c r="D143" s="171">
        <f>SUM(D126:D142)</f>
        <v>88795.87</v>
      </c>
    </row>
    <row r="144" spans="1:4" s="29" customFormat="1" ht="12.75" customHeight="1">
      <c r="A144" s="104" t="s">
        <v>604</v>
      </c>
      <c r="B144" s="104"/>
      <c r="C144" s="104"/>
      <c r="D144" s="104"/>
    </row>
    <row r="145" spans="1:4" ht="12.75">
      <c r="A145" s="178">
        <v>1</v>
      </c>
      <c r="B145" s="179" t="s">
        <v>833</v>
      </c>
      <c r="C145" s="180">
        <v>2011</v>
      </c>
      <c r="D145" s="181">
        <v>3075</v>
      </c>
    </row>
    <row r="146" spans="1:4" ht="12.75">
      <c r="A146" s="178">
        <v>2</v>
      </c>
      <c r="B146" s="179" t="s">
        <v>834</v>
      </c>
      <c r="C146" s="180">
        <v>2012</v>
      </c>
      <c r="D146" s="181">
        <v>4698.6</v>
      </c>
    </row>
    <row r="147" spans="1:4" ht="12.75">
      <c r="A147" s="178">
        <v>3</v>
      </c>
      <c r="B147" s="179" t="s">
        <v>835</v>
      </c>
      <c r="C147" s="180">
        <v>2013</v>
      </c>
      <c r="D147" s="181">
        <v>16183.38</v>
      </c>
    </row>
    <row r="148" spans="1:4" ht="12.75">
      <c r="A148" s="178">
        <v>4</v>
      </c>
      <c r="B148" s="179" t="s">
        <v>836</v>
      </c>
      <c r="C148" s="180">
        <v>2013</v>
      </c>
      <c r="D148" s="181">
        <v>409.59</v>
      </c>
    </row>
    <row r="149" spans="1:4" ht="12.75">
      <c r="A149" s="178">
        <v>5</v>
      </c>
      <c r="B149" s="179" t="s">
        <v>837</v>
      </c>
      <c r="C149" s="180">
        <v>2014</v>
      </c>
      <c r="D149" s="181">
        <v>329</v>
      </c>
    </row>
    <row r="150" spans="1:4" ht="12.75">
      <c r="A150" s="178">
        <v>6</v>
      </c>
      <c r="B150" s="179" t="s">
        <v>838</v>
      </c>
      <c r="C150" s="180">
        <v>2014</v>
      </c>
      <c r="D150" s="181">
        <v>1459</v>
      </c>
    </row>
    <row r="151" spans="1:4" ht="12.75">
      <c r="A151" s="178">
        <v>7</v>
      </c>
      <c r="B151" s="179" t="s">
        <v>839</v>
      </c>
      <c r="C151" s="180">
        <v>2015</v>
      </c>
      <c r="D151" s="181">
        <v>461.25</v>
      </c>
    </row>
    <row r="152" spans="1:4" ht="12.75">
      <c r="A152" s="178">
        <v>8</v>
      </c>
      <c r="B152" s="179" t="s">
        <v>840</v>
      </c>
      <c r="C152" s="180">
        <v>2016</v>
      </c>
      <c r="D152" s="181">
        <v>4000</v>
      </c>
    </row>
    <row r="153" spans="1:4" ht="12.75">
      <c r="A153" s="178">
        <v>9</v>
      </c>
      <c r="B153" s="179" t="s">
        <v>841</v>
      </c>
      <c r="C153" s="180">
        <v>2016</v>
      </c>
      <c r="D153" s="181">
        <v>2500</v>
      </c>
    </row>
    <row r="154" spans="1:6" s="29" customFormat="1" ht="12.75" customHeight="1">
      <c r="A154" s="182" t="s">
        <v>429</v>
      </c>
      <c r="B154" s="182"/>
      <c r="C154" s="8"/>
      <c r="D154" s="171">
        <f>SUM(D145:D153)</f>
        <v>33115.82</v>
      </c>
      <c r="F154" s="183"/>
    </row>
    <row r="155" spans="1:6" s="29" customFormat="1" ht="12.75" customHeight="1">
      <c r="A155" s="104" t="s">
        <v>614</v>
      </c>
      <c r="B155" s="104"/>
      <c r="C155" s="104"/>
      <c r="D155" s="104"/>
      <c r="F155" s="183"/>
    </row>
    <row r="156" spans="1:6" s="29" customFormat="1" ht="12.75">
      <c r="A156" s="9">
        <v>1</v>
      </c>
      <c r="B156" s="56" t="s">
        <v>842</v>
      </c>
      <c r="C156" s="70">
        <v>2012</v>
      </c>
      <c r="D156" s="57">
        <v>7000</v>
      </c>
      <c r="F156" s="183"/>
    </row>
    <row r="157" spans="1:4" s="29" customFormat="1" ht="12.75">
      <c r="A157" s="9">
        <v>2</v>
      </c>
      <c r="B157" s="56" t="s">
        <v>842</v>
      </c>
      <c r="C157" s="70">
        <v>2012</v>
      </c>
      <c r="D157" s="57">
        <v>7000</v>
      </c>
    </row>
    <row r="158" spans="1:4" s="29" customFormat="1" ht="12.75">
      <c r="A158" s="9">
        <v>3</v>
      </c>
      <c r="B158" s="20" t="s">
        <v>843</v>
      </c>
      <c r="C158" s="9">
        <v>2012</v>
      </c>
      <c r="D158" s="62">
        <v>1400</v>
      </c>
    </row>
    <row r="159" spans="1:4" s="29" customFormat="1" ht="12.75">
      <c r="A159" s="9">
        <v>4</v>
      </c>
      <c r="B159" s="20" t="s">
        <v>844</v>
      </c>
      <c r="C159" s="9">
        <v>2012</v>
      </c>
      <c r="D159" s="62">
        <v>1500</v>
      </c>
    </row>
    <row r="160" spans="1:4" s="29" customFormat="1" ht="12.75">
      <c r="A160" s="9">
        <v>5</v>
      </c>
      <c r="B160" s="20" t="s">
        <v>845</v>
      </c>
      <c r="C160" s="9">
        <v>2012</v>
      </c>
      <c r="D160" s="62">
        <v>500</v>
      </c>
    </row>
    <row r="161" spans="1:4" s="29" customFormat="1" ht="12.75">
      <c r="A161" s="9">
        <v>6</v>
      </c>
      <c r="B161" s="20" t="s">
        <v>846</v>
      </c>
      <c r="C161" s="9">
        <v>2012</v>
      </c>
      <c r="D161" s="62">
        <v>300</v>
      </c>
    </row>
    <row r="162" spans="1:4" s="29" customFormat="1" ht="12.75">
      <c r="A162" s="9">
        <v>7</v>
      </c>
      <c r="B162" s="20" t="s">
        <v>743</v>
      </c>
      <c r="C162" s="9">
        <v>2014</v>
      </c>
      <c r="D162" s="62">
        <v>400</v>
      </c>
    </row>
    <row r="163" spans="1:4" s="29" customFormat="1" ht="12.75">
      <c r="A163" s="9"/>
      <c r="B163" s="169" t="s">
        <v>429</v>
      </c>
      <c r="C163" s="9"/>
      <c r="D163" s="171">
        <f>SUM(D156:D162)</f>
        <v>18100</v>
      </c>
    </row>
    <row r="164" spans="1:4" s="29" customFormat="1" ht="12.75" customHeight="1">
      <c r="A164" s="104" t="s">
        <v>630</v>
      </c>
      <c r="B164" s="104"/>
      <c r="C164" s="104"/>
      <c r="D164" s="104"/>
    </row>
    <row r="165" spans="1:4" s="29" customFormat="1" ht="12.75">
      <c r="A165" s="9">
        <v>1</v>
      </c>
      <c r="B165" s="56" t="s">
        <v>847</v>
      </c>
      <c r="C165" s="70">
        <v>2013</v>
      </c>
      <c r="D165" s="57">
        <v>750</v>
      </c>
    </row>
    <row r="166" spans="1:4" s="29" customFormat="1" ht="25.5">
      <c r="A166" s="9">
        <v>2</v>
      </c>
      <c r="B166" s="56" t="s">
        <v>848</v>
      </c>
      <c r="C166" s="70">
        <v>2013</v>
      </c>
      <c r="D166" s="57">
        <v>32366.76</v>
      </c>
    </row>
    <row r="167" spans="1:4" s="29" customFormat="1" ht="12.75">
      <c r="A167" s="9">
        <v>3</v>
      </c>
      <c r="B167" s="20" t="s">
        <v>847</v>
      </c>
      <c r="C167" s="9">
        <v>2013</v>
      </c>
      <c r="D167" s="62">
        <v>390</v>
      </c>
    </row>
    <row r="168" spans="1:4" s="29" customFormat="1" ht="12.75">
      <c r="A168" s="9">
        <v>4</v>
      </c>
      <c r="B168" s="20" t="s">
        <v>849</v>
      </c>
      <c r="C168" s="9">
        <v>2014</v>
      </c>
      <c r="D168" s="62">
        <v>1149</v>
      </c>
    </row>
    <row r="169" spans="1:4" s="29" customFormat="1" ht="17.25" customHeight="1">
      <c r="A169" s="9"/>
      <c r="B169" s="169" t="s">
        <v>429</v>
      </c>
      <c r="C169" s="9"/>
      <c r="D169" s="184">
        <f>SUM(D165:D168)</f>
        <v>34655.759999999995</v>
      </c>
    </row>
    <row r="170" spans="1:4" s="29" customFormat="1" ht="16.5" customHeight="1">
      <c r="A170" s="104" t="s">
        <v>642</v>
      </c>
      <c r="B170" s="104"/>
      <c r="C170" s="104"/>
      <c r="D170" s="104"/>
    </row>
    <row r="171" spans="1:4" s="29" customFormat="1" ht="15.75" customHeight="1">
      <c r="A171" s="9">
        <v>1</v>
      </c>
      <c r="B171" s="56" t="s">
        <v>792</v>
      </c>
      <c r="C171" s="70" t="s">
        <v>850</v>
      </c>
      <c r="D171" s="57">
        <v>450</v>
      </c>
    </row>
    <row r="172" spans="1:4" s="29" customFormat="1" ht="12.75">
      <c r="A172" s="9">
        <v>2</v>
      </c>
      <c r="B172" s="56" t="s">
        <v>792</v>
      </c>
      <c r="C172" s="70" t="s">
        <v>850</v>
      </c>
      <c r="D172" s="57">
        <v>516.6</v>
      </c>
    </row>
    <row r="173" spans="1:4" s="29" customFormat="1" ht="12.75">
      <c r="A173" s="9">
        <v>3</v>
      </c>
      <c r="B173" s="20" t="s">
        <v>792</v>
      </c>
      <c r="C173" s="9" t="s">
        <v>851</v>
      </c>
      <c r="D173" s="62">
        <v>430.5</v>
      </c>
    </row>
    <row r="174" spans="1:4" s="29" customFormat="1" ht="12.75">
      <c r="A174" s="9">
        <v>4</v>
      </c>
      <c r="B174" s="20" t="s">
        <v>852</v>
      </c>
      <c r="C174" s="9" t="s">
        <v>853</v>
      </c>
      <c r="D174" s="62">
        <v>2094.69</v>
      </c>
    </row>
    <row r="175" spans="1:4" s="29" customFormat="1" ht="12.75">
      <c r="A175" s="185"/>
      <c r="B175" s="185" t="s">
        <v>429</v>
      </c>
      <c r="C175" s="186"/>
      <c r="D175" s="187">
        <f>SUM(D171:D174)</f>
        <v>3491.79</v>
      </c>
    </row>
    <row r="176" spans="1:4" s="29" customFormat="1" ht="16.5" customHeight="1">
      <c r="A176" s="104" t="s">
        <v>659</v>
      </c>
      <c r="B176" s="104"/>
      <c r="C176" s="104"/>
      <c r="D176" s="104"/>
    </row>
    <row r="177" spans="1:4" s="29" customFormat="1" ht="15.75" customHeight="1">
      <c r="A177" s="9">
        <v>1</v>
      </c>
      <c r="B177" s="56" t="s">
        <v>854</v>
      </c>
      <c r="C177" s="70">
        <v>2012</v>
      </c>
      <c r="D177" s="188">
        <v>3170</v>
      </c>
    </row>
    <row r="178" spans="1:4" s="29" customFormat="1" ht="12.75">
      <c r="A178" s="9">
        <v>2</v>
      </c>
      <c r="B178" s="56" t="s">
        <v>855</v>
      </c>
      <c r="C178" s="70">
        <v>2013</v>
      </c>
      <c r="D178" s="188">
        <v>389</v>
      </c>
    </row>
    <row r="179" spans="1:4" s="29" customFormat="1" ht="12.75">
      <c r="A179" s="9">
        <v>3</v>
      </c>
      <c r="B179" s="20" t="s">
        <v>856</v>
      </c>
      <c r="C179" s="9">
        <v>2014</v>
      </c>
      <c r="D179" s="189">
        <v>1650</v>
      </c>
    </row>
    <row r="180" spans="1:4" s="29" customFormat="1" ht="25.5">
      <c r="A180" s="9">
        <v>4</v>
      </c>
      <c r="B180" s="20" t="s">
        <v>857</v>
      </c>
      <c r="C180" s="9">
        <v>2014</v>
      </c>
      <c r="D180" s="189">
        <v>2000</v>
      </c>
    </row>
    <row r="181" spans="1:4" s="29" customFormat="1" ht="51">
      <c r="A181" s="9">
        <v>5</v>
      </c>
      <c r="B181" s="20" t="s">
        <v>858</v>
      </c>
      <c r="C181" s="9">
        <v>2015</v>
      </c>
      <c r="D181" s="189">
        <v>4800</v>
      </c>
    </row>
    <row r="182" spans="1:4" s="29" customFormat="1" ht="25.5">
      <c r="A182" s="9">
        <v>6</v>
      </c>
      <c r="B182" s="20" t="s">
        <v>859</v>
      </c>
      <c r="C182" s="9">
        <v>2016</v>
      </c>
      <c r="D182" s="189">
        <v>3693.39</v>
      </c>
    </row>
    <row r="183" spans="1:4" s="29" customFormat="1" ht="12.75">
      <c r="A183" s="185"/>
      <c r="B183" s="185" t="s">
        <v>429</v>
      </c>
      <c r="C183" s="186"/>
      <c r="D183" s="187">
        <f>SUM(D177:D182)</f>
        <v>15702.39</v>
      </c>
    </row>
    <row r="184" spans="1:4" s="29" customFormat="1" ht="16.5" customHeight="1">
      <c r="A184" s="104" t="s">
        <v>668</v>
      </c>
      <c r="B184" s="104"/>
      <c r="C184" s="104"/>
      <c r="D184" s="104"/>
    </row>
    <row r="185" spans="1:4" s="29" customFormat="1" ht="15.75" customHeight="1">
      <c r="A185" s="9">
        <v>1</v>
      </c>
      <c r="B185" s="69" t="s">
        <v>860</v>
      </c>
      <c r="C185" s="9">
        <v>2015</v>
      </c>
      <c r="D185" s="62">
        <v>8000</v>
      </c>
    </row>
    <row r="186" spans="1:4" s="29" customFormat="1" ht="12.75">
      <c r="A186" s="9">
        <v>2</v>
      </c>
      <c r="B186" s="190" t="s">
        <v>861</v>
      </c>
      <c r="C186" s="33">
        <v>2011</v>
      </c>
      <c r="D186" s="74">
        <v>169</v>
      </c>
    </row>
    <row r="187" spans="1:4" s="29" customFormat="1" ht="12.75">
      <c r="A187" s="9">
        <v>3</v>
      </c>
      <c r="B187" s="190" t="s">
        <v>862</v>
      </c>
      <c r="C187" s="33">
        <v>2012</v>
      </c>
      <c r="D187" s="74">
        <v>559</v>
      </c>
    </row>
    <row r="188" spans="1:4" s="29" customFormat="1" ht="12.75">
      <c r="A188" s="9">
        <v>4</v>
      </c>
      <c r="B188" s="190" t="s">
        <v>863</v>
      </c>
      <c r="C188" s="33">
        <v>2011</v>
      </c>
      <c r="D188" s="74">
        <v>800</v>
      </c>
    </row>
    <row r="189" spans="1:4" s="29" customFormat="1" ht="12.75">
      <c r="A189" s="9">
        <v>5</v>
      </c>
      <c r="B189" s="190" t="s">
        <v>864</v>
      </c>
      <c r="C189" s="33">
        <v>2011</v>
      </c>
      <c r="D189" s="74">
        <v>300</v>
      </c>
    </row>
    <row r="190" spans="1:4" s="29" customFormat="1" ht="12.75">
      <c r="A190" s="9">
        <v>6</v>
      </c>
      <c r="B190" s="190" t="s">
        <v>865</v>
      </c>
      <c r="C190" s="33">
        <v>2012</v>
      </c>
      <c r="D190" s="74">
        <v>169</v>
      </c>
    </row>
    <row r="191" spans="1:4" s="29" customFormat="1" ht="12.75">
      <c r="A191" s="9">
        <v>7</v>
      </c>
      <c r="B191" s="190" t="s">
        <v>866</v>
      </c>
      <c r="C191" s="33">
        <v>2012</v>
      </c>
      <c r="D191" s="74">
        <v>385</v>
      </c>
    </row>
    <row r="192" spans="1:4" s="29" customFormat="1" ht="12.75">
      <c r="A192" s="9">
        <v>8</v>
      </c>
      <c r="B192" s="190" t="s">
        <v>867</v>
      </c>
      <c r="C192" s="33">
        <v>2013</v>
      </c>
      <c r="D192" s="74">
        <v>32776.35</v>
      </c>
    </row>
    <row r="193" spans="1:4" s="29" customFormat="1" ht="12.75">
      <c r="A193" s="9">
        <v>9</v>
      </c>
      <c r="B193" s="190" t="s">
        <v>865</v>
      </c>
      <c r="C193" s="33">
        <v>2012</v>
      </c>
      <c r="D193" s="74">
        <v>728</v>
      </c>
    </row>
    <row r="194" spans="1:4" s="29" customFormat="1" ht="12.75">
      <c r="A194" s="9">
        <v>10</v>
      </c>
      <c r="B194" s="190" t="s">
        <v>832</v>
      </c>
      <c r="C194" s="33">
        <v>2014</v>
      </c>
      <c r="D194" s="74">
        <v>3075</v>
      </c>
    </row>
    <row r="195" spans="1:4" s="29" customFormat="1" ht="12.75">
      <c r="A195" s="9">
        <v>11</v>
      </c>
      <c r="B195" s="190" t="s">
        <v>832</v>
      </c>
      <c r="C195" s="33">
        <v>2015</v>
      </c>
      <c r="D195" s="74">
        <v>3499.35</v>
      </c>
    </row>
    <row r="196" spans="1:4" s="29" customFormat="1" ht="12.75">
      <c r="A196" s="9">
        <v>12</v>
      </c>
      <c r="B196" s="190" t="s">
        <v>868</v>
      </c>
      <c r="C196" s="33">
        <v>2011</v>
      </c>
      <c r="D196" s="191">
        <v>1700</v>
      </c>
    </row>
    <row r="197" spans="1:4" s="29" customFormat="1" ht="12.75">
      <c r="A197" s="9">
        <v>13</v>
      </c>
      <c r="B197" s="192" t="s">
        <v>869</v>
      </c>
      <c r="C197" s="193">
        <v>2012</v>
      </c>
      <c r="D197" s="194">
        <v>651.9</v>
      </c>
    </row>
    <row r="198" spans="1:4" s="29" customFormat="1" ht="12.75">
      <c r="A198" s="9">
        <v>14</v>
      </c>
      <c r="B198" s="195" t="s">
        <v>870</v>
      </c>
      <c r="C198" s="33">
        <v>2014</v>
      </c>
      <c r="D198" s="191">
        <v>664.2</v>
      </c>
    </row>
    <row r="199" spans="1:4" s="29" customFormat="1" ht="12.75">
      <c r="A199" s="9">
        <v>15</v>
      </c>
      <c r="B199" s="195" t="s">
        <v>743</v>
      </c>
      <c r="C199" s="180">
        <v>2014</v>
      </c>
      <c r="D199" s="74">
        <v>320</v>
      </c>
    </row>
    <row r="200" spans="1:4" s="29" customFormat="1" ht="12.75">
      <c r="A200" s="9">
        <v>16</v>
      </c>
      <c r="B200" s="190" t="s">
        <v>871</v>
      </c>
      <c r="C200" s="33">
        <v>2015</v>
      </c>
      <c r="D200" s="74">
        <v>1429</v>
      </c>
    </row>
    <row r="201" spans="1:4" s="29" customFormat="1" ht="12.75">
      <c r="A201" s="9">
        <v>17</v>
      </c>
      <c r="B201" s="190" t="s">
        <v>872</v>
      </c>
      <c r="C201" s="33">
        <v>2015</v>
      </c>
      <c r="D201" s="74">
        <v>1750</v>
      </c>
    </row>
    <row r="202" spans="1:4" s="29" customFormat="1" ht="12.75">
      <c r="A202" s="9">
        <v>18</v>
      </c>
      <c r="B202" s="190" t="s">
        <v>873</v>
      </c>
      <c r="C202" s="33">
        <v>2015</v>
      </c>
      <c r="D202" s="74">
        <v>329</v>
      </c>
    </row>
    <row r="203" spans="1:4" s="29" customFormat="1" ht="12.75">
      <c r="A203" s="9">
        <v>19</v>
      </c>
      <c r="B203" s="190" t="s">
        <v>874</v>
      </c>
      <c r="C203" s="33">
        <v>2015</v>
      </c>
      <c r="D203" s="74">
        <v>190</v>
      </c>
    </row>
    <row r="204" spans="1:4" s="29" customFormat="1" ht="12.75">
      <c r="A204" s="9">
        <v>20</v>
      </c>
      <c r="B204" s="196" t="s">
        <v>875</v>
      </c>
      <c r="C204" s="8">
        <v>2015</v>
      </c>
      <c r="D204" s="197">
        <v>220</v>
      </c>
    </row>
    <row r="205" spans="1:4" s="29" customFormat="1" ht="12.75">
      <c r="A205" s="9">
        <v>21</v>
      </c>
      <c r="B205" s="196" t="s">
        <v>876</v>
      </c>
      <c r="C205" s="8">
        <v>2016</v>
      </c>
      <c r="D205" s="197">
        <v>350</v>
      </c>
    </row>
    <row r="206" spans="1:4" s="29" customFormat="1" ht="12.75">
      <c r="A206" s="9">
        <v>22</v>
      </c>
      <c r="B206" s="196" t="s">
        <v>877</v>
      </c>
      <c r="C206" s="8">
        <v>2016</v>
      </c>
      <c r="D206" s="27">
        <v>389.49</v>
      </c>
    </row>
    <row r="207" spans="1:4" s="29" customFormat="1" ht="12.75">
      <c r="A207" s="185"/>
      <c r="B207" s="185" t="s">
        <v>429</v>
      </c>
      <c r="C207" s="186"/>
      <c r="D207" s="187">
        <f>SUM(D185:D206)</f>
        <v>58454.28999999999</v>
      </c>
    </row>
    <row r="208" spans="1:4" s="29" customFormat="1" ht="16.5" customHeight="1">
      <c r="A208" s="104" t="s">
        <v>695</v>
      </c>
      <c r="B208" s="104"/>
      <c r="C208" s="104"/>
      <c r="D208" s="104"/>
    </row>
    <row r="209" spans="1:4" s="29" customFormat="1" ht="15.75" customHeight="1">
      <c r="A209" s="9">
        <v>1</v>
      </c>
      <c r="B209" s="56" t="s">
        <v>878</v>
      </c>
      <c r="C209" s="70">
        <v>2011</v>
      </c>
      <c r="D209" s="57">
        <v>490.73</v>
      </c>
    </row>
    <row r="210" spans="1:4" s="29" customFormat="1" ht="12.75">
      <c r="A210" s="9">
        <v>3</v>
      </c>
      <c r="B210" s="20" t="s">
        <v>879</v>
      </c>
      <c r="C210" s="9">
        <v>2015</v>
      </c>
      <c r="D210" s="62">
        <v>1820.01</v>
      </c>
    </row>
    <row r="211" spans="1:4" s="29" customFormat="1" ht="12.75">
      <c r="A211" s="185"/>
      <c r="B211" s="185" t="s">
        <v>429</v>
      </c>
      <c r="C211" s="186"/>
      <c r="D211" s="187">
        <f>SUM(D209:D210)</f>
        <v>2310.74</v>
      </c>
    </row>
    <row r="212" spans="1:4" s="29" customFormat="1" ht="16.5" customHeight="1">
      <c r="A212" s="104" t="s">
        <v>703</v>
      </c>
      <c r="B212" s="104"/>
      <c r="C212" s="104"/>
      <c r="D212" s="104"/>
    </row>
    <row r="213" spans="1:4" s="29" customFormat="1" ht="15.75" customHeight="1">
      <c r="A213" s="9">
        <v>1</v>
      </c>
      <c r="B213" s="56" t="s">
        <v>880</v>
      </c>
      <c r="C213" s="70">
        <v>2014</v>
      </c>
      <c r="D213" s="57">
        <v>1918.8</v>
      </c>
    </row>
    <row r="214" spans="1:4" s="29" customFormat="1" ht="12.75">
      <c r="A214" s="9">
        <v>2</v>
      </c>
      <c r="B214" s="20" t="s">
        <v>881</v>
      </c>
      <c r="C214" s="9">
        <v>2014</v>
      </c>
      <c r="D214" s="62">
        <v>467.4</v>
      </c>
    </row>
    <row r="215" spans="1:4" s="29" customFormat="1" ht="12.75">
      <c r="A215" s="9">
        <v>3</v>
      </c>
      <c r="B215" s="20" t="s">
        <v>882</v>
      </c>
      <c r="C215" s="9">
        <v>2014</v>
      </c>
      <c r="D215" s="62">
        <v>344.4</v>
      </c>
    </row>
    <row r="216" spans="1:4" s="29" customFormat="1" ht="12.75">
      <c r="A216" s="9">
        <v>4</v>
      </c>
      <c r="B216" s="20" t="s">
        <v>883</v>
      </c>
      <c r="C216" s="9">
        <v>2014</v>
      </c>
      <c r="D216" s="62">
        <v>397.29</v>
      </c>
    </row>
    <row r="217" spans="1:4" s="29" customFormat="1" ht="12.75">
      <c r="A217" s="9">
        <v>5</v>
      </c>
      <c r="B217" s="20" t="s">
        <v>884</v>
      </c>
      <c r="C217" s="9">
        <v>2014</v>
      </c>
      <c r="D217" s="62">
        <v>1470</v>
      </c>
    </row>
    <row r="218" spans="1:4" s="29" customFormat="1" ht="12.75">
      <c r="A218" s="9">
        <v>6</v>
      </c>
      <c r="B218" s="20" t="s">
        <v>885</v>
      </c>
      <c r="C218" s="9">
        <v>2011</v>
      </c>
      <c r="D218" s="62">
        <v>322.97</v>
      </c>
    </row>
    <row r="219" spans="1:4" s="29" customFormat="1" ht="12.75">
      <c r="A219" s="9">
        <v>7</v>
      </c>
      <c r="B219" s="20" t="s">
        <v>886</v>
      </c>
      <c r="C219" s="9">
        <v>2014</v>
      </c>
      <c r="D219" s="62">
        <v>238.93</v>
      </c>
    </row>
    <row r="220" spans="1:4" s="29" customFormat="1" ht="12.75">
      <c r="A220" s="185"/>
      <c r="B220" s="185" t="s">
        <v>429</v>
      </c>
      <c r="C220" s="186"/>
      <c r="D220" s="187">
        <f>SUM(D213:D219)</f>
        <v>5159.79</v>
      </c>
    </row>
    <row r="221" spans="1:4" s="29" customFormat="1" ht="12.75">
      <c r="A221" s="198"/>
      <c r="B221" s="199"/>
      <c r="C221" s="153"/>
      <c r="D221" s="200"/>
    </row>
    <row r="222" spans="1:4" s="29" customFormat="1" ht="12.75">
      <c r="A222" s="201"/>
      <c r="B222" s="202"/>
      <c r="C222" s="203"/>
      <c r="D222" s="204"/>
    </row>
    <row r="223" spans="1:4" s="29" customFormat="1" ht="12.75" customHeight="1">
      <c r="A223" s="167" t="s">
        <v>887</v>
      </c>
      <c r="B223" s="167"/>
      <c r="C223" s="167"/>
      <c r="D223" s="167"/>
    </row>
    <row r="224" spans="1:4" s="29" customFormat="1" ht="25.5">
      <c r="A224" s="97" t="s">
        <v>718</v>
      </c>
      <c r="B224" s="97" t="s">
        <v>719</v>
      </c>
      <c r="C224" s="97" t="s">
        <v>720</v>
      </c>
      <c r="D224" s="168" t="s">
        <v>721</v>
      </c>
    </row>
    <row r="225" spans="1:4" ht="12.75" customHeight="1">
      <c r="A225" s="104" t="s">
        <v>157</v>
      </c>
      <c r="B225" s="104"/>
      <c r="C225" s="104"/>
      <c r="D225" s="104"/>
    </row>
    <row r="226" spans="1:4" s="29" customFormat="1" ht="12.75">
      <c r="A226" s="9">
        <v>1</v>
      </c>
      <c r="B226" s="20" t="s">
        <v>888</v>
      </c>
      <c r="C226" s="9">
        <v>2015</v>
      </c>
      <c r="D226" s="62">
        <v>3084</v>
      </c>
    </row>
    <row r="227" spans="1:4" s="29" customFormat="1" ht="12.75">
      <c r="A227" s="9">
        <v>2</v>
      </c>
      <c r="B227" s="20" t="s">
        <v>889</v>
      </c>
      <c r="C227" s="9">
        <v>2015</v>
      </c>
      <c r="D227" s="62">
        <v>1000</v>
      </c>
    </row>
    <row r="228" spans="1:4" s="29" customFormat="1" ht="12.75">
      <c r="A228" s="9">
        <v>3</v>
      </c>
      <c r="B228" s="20" t="s">
        <v>890</v>
      </c>
      <c r="C228" s="9">
        <v>2016</v>
      </c>
      <c r="D228" s="62">
        <v>419</v>
      </c>
    </row>
    <row r="229" spans="1:4" s="29" customFormat="1" ht="12.75">
      <c r="A229" s="9">
        <v>4</v>
      </c>
      <c r="B229" s="20" t="s">
        <v>891</v>
      </c>
      <c r="C229" s="9">
        <v>2016</v>
      </c>
      <c r="D229" s="62">
        <v>379</v>
      </c>
    </row>
    <row r="230" spans="1:4" s="29" customFormat="1" ht="25.5">
      <c r="A230" s="9">
        <v>5</v>
      </c>
      <c r="B230" s="20" t="s">
        <v>892</v>
      </c>
      <c r="C230" s="9">
        <v>2015</v>
      </c>
      <c r="D230" s="62">
        <v>4140</v>
      </c>
    </row>
    <row r="231" spans="1:4" s="29" customFormat="1" ht="38.25">
      <c r="A231" s="9">
        <v>6</v>
      </c>
      <c r="B231" s="20" t="s">
        <v>893</v>
      </c>
      <c r="C231" s="9">
        <v>2012</v>
      </c>
      <c r="D231" s="62">
        <v>3997.99</v>
      </c>
    </row>
    <row r="232" spans="1:4" s="29" customFormat="1" ht="12.75">
      <c r="A232" s="9">
        <v>7</v>
      </c>
      <c r="B232" s="20" t="s">
        <v>894</v>
      </c>
      <c r="C232" s="9">
        <v>2014</v>
      </c>
      <c r="D232" s="62">
        <v>3499</v>
      </c>
    </row>
    <row r="233" spans="1:4" s="29" customFormat="1" ht="12.75">
      <c r="A233" s="9">
        <v>8</v>
      </c>
      <c r="B233" s="20" t="s">
        <v>895</v>
      </c>
      <c r="C233" s="9">
        <v>2015</v>
      </c>
      <c r="D233" s="62">
        <v>1490</v>
      </c>
    </row>
    <row r="234" spans="1:4" s="29" customFormat="1" ht="12.75">
      <c r="A234" s="9">
        <v>9</v>
      </c>
      <c r="B234" s="20" t="s">
        <v>896</v>
      </c>
      <c r="C234" s="9">
        <v>2012</v>
      </c>
      <c r="D234" s="62">
        <v>579</v>
      </c>
    </row>
    <row r="235" spans="1:4" s="29" customFormat="1" ht="25.5">
      <c r="A235" s="9">
        <v>10</v>
      </c>
      <c r="B235" s="20" t="s">
        <v>897</v>
      </c>
      <c r="C235" s="9">
        <v>2014</v>
      </c>
      <c r="D235" s="62">
        <v>2400</v>
      </c>
    </row>
    <row r="236" spans="1:4" s="29" customFormat="1" ht="25.5">
      <c r="A236" s="9">
        <v>11</v>
      </c>
      <c r="B236" s="20" t="s">
        <v>898</v>
      </c>
      <c r="C236" s="9">
        <v>2013</v>
      </c>
      <c r="D236" s="62">
        <v>5534.99</v>
      </c>
    </row>
    <row r="237" spans="1:4" s="29" customFormat="1" ht="12.75">
      <c r="A237" s="9">
        <v>12</v>
      </c>
      <c r="B237" s="20" t="s">
        <v>899</v>
      </c>
      <c r="C237" s="9">
        <v>2012</v>
      </c>
      <c r="D237" s="62">
        <v>2600</v>
      </c>
    </row>
    <row r="238" spans="1:4" s="29" customFormat="1" ht="25.5">
      <c r="A238" s="9">
        <v>13</v>
      </c>
      <c r="B238" s="20" t="s">
        <v>900</v>
      </c>
      <c r="C238" s="9">
        <v>2016</v>
      </c>
      <c r="D238" s="62">
        <v>2980</v>
      </c>
    </row>
    <row r="239" spans="1:4" s="29" customFormat="1" ht="12.75">
      <c r="A239" s="9">
        <v>14</v>
      </c>
      <c r="B239" s="56" t="s">
        <v>901</v>
      </c>
      <c r="C239" s="70" t="s">
        <v>902</v>
      </c>
      <c r="D239" s="57">
        <v>3400</v>
      </c>
    </row>
    <row r="240" spans="1:4" s="29" customFormat="1" ht="12.75">
      <c r="A240" s="9">
        <v>15</v>
      </c>
      <c r="B240" s="56" t="s">
        <v>901</v>
      </c>
      <c r="C240" s="70" t="s">
        <v>902</v>
      </c>
      <c r="D240" s="57">
        <v>3200</v>
      </c>
    </row>
    <row r="241" spans="1:4" s="29" customFormat="1" ht="12.75">
      <c r="A241" s="9">
        <v>16</v>
      </c>
      <c r="B241" s="56" t="s">
        <v>903</v>
      </c>
      <c r="C241" s="70" t="s">
        <v>904</v>
      </c>
      <c r="D241" s="57">
        <v>1910</v>
      </c>
    </row>
    <row r="242" spans="1:4" s="29" customFormat="1" ht="12.75">
      <c r="A242" s="9">
        <v>17</v>
      </c>
      <c r="B242" s="56" t="s">
        <v>905</v>
      </c>
      <c r="C242" s="70" t="s">
        <v>904</v>
      </c>
      <c r="D242" s="57">
        <v>116.85</v>
      </c>
    </row>
    <row r="243" spans="1:4" s="29" customFormat="1" ht="12.75">
      <c r="A243" s="9">
        <v>18</v>
      </c>
      <c r="B243" s="56" t="s">
        <v>905</v>
      </c>
      <c r="C243" s="70" t="s">
        <v>904</v>
      </c>
      <c r="D243" s="57">
        <v>116.85</v>
      </c>
    </row>
    <row r="244" spans="1:4" s="29" customFormat="1" ht="12.75">
      <c r="A244" s="9">
        <v>19</v>
      </c>
      <c r="B244" s="56" t="s">
        <v>906</v>
      </c>
      <c r="C244" s="70" t="s">
        <v>904</v>
      </c>
      <c r="D244" s="57">
        <v>478.47</v>
      </c>
    </row>
    <row r="245" spans="1:4" s="29" customFormat="1" ht="12.75">
      <c r="A245" s="9">
        <v>20</v>
      </c>
      <c r="B245" s="56" t="s">
        <v>906</v>
      </c>
      <c r="C245" s="70" t="s">
        <v>904</v>
      </c>
      <c r="D245" s="57">
        <v>478.47</v>
      </c>
    </row>
    <row r="246" spans="1:4" s="29" customFormat="1" ht="12.75">
      <c r="A246" s="9">
        <v>21</v>
      </c>
      <c r="B246" s="56" t="s">
        <v>907</v>
      </c>
      <c r="C246" s="70" t="s">
        <v>908</v>
      </c>
      <c r="D246" s="57">
        <v>2938.47</v>
      </c>
    </row>
    <row r="247" spans="1:4" s="29" customFormat="1" ht="12.75">
      <c r="A247" s="9">
        <v>22</v>
      </c>
      <c r="B247" s="56" t="s">
        <v>909</v>
      </c>
      <c r="C247" s="70" t="s">
        <v>908</v>
      </c>
      <c r="D247" s="57">
        <v>1850</v>
      </c>
    </row>
    <row r="248" spans="1:4" s="29" customFormat="1" ht="12.75">
      <c r="A248" s="9">
        <v>23</v>
      </c>
      <c r="B248" s="56" t="s">
        <v>909</v>
      </c>
      <c r="C248" s="70" t="s">
        <v>908</v>
      </c>
      <c r="D248" s="57">
        <v>1850</v>
      </c>
    </row>
    <row r="249" spans="1:4" s="29" customFormat="1" ht="12.75">
      <c r="A249" s="9">
        <v>24</v>
      </c>
      <c r="B249" s="56" t="s">
        <v>909</v>
      </c>
      <c r="C249" s="70" t="s">
        <v>908</v>
      </c>
      <c r="D249" s="57">
        <v>1521.13</v>
      </c>
    </row>
    <row r="250" spans="1:4" s="29" customFormat="1" ht="12.75">
      <c r="A250" s="9">
        <v>25</v>
      </c>
      <c r="B250" s="56" t="s">
        <v>910</v>
      </c>
      <c r="C250" s="70" t="s">
        <v>908</v>
      </c>
      <c r="D250" s="57">
        <v>3800</v>
      </c>
    </row>
    <row r="251" spans="1:4" s="29" customFormat="1" ht="12.75">
      <c r="A251" s="9">
        <v>26</v>
      </c>
      <c r="B251" s="56" t="s">
        <v>911</v>
      </c>
      <c r="C251" s="70" t="s">
        <v>912</v>
      </c>
      <c r="D251" s="57">
        <v>1000</v>
      </c>
    </row>
    <row r="252" spans="1:4" s="29" customFormat="1" ht="12.75">
      <c r="A252" s="9">
        <v>27</v>
      </c>
      <c r="B252" s="56" t="s">
        <v>913</v>
      </c>
      <c r="C252" s="70" t="s">
        <v>912</v>
      </c>
      <c r="D252" s="57">
        <v>5000</v>
      </c>
    </row>
    <row r="253" spans="1:4" s="29" customFormat="1" ht="12.75">
      <c r="A253" s="9">
        <v>28</v>
      </c>
      <c r="B253" s="56" t="s">
        <v>914</v>
      </c>
      <c r="C253" s="70">
        <v>2016</v>
      </c>
      <c r="D253" s="57">
        <v>3400</v>
      </c>
    </row>
    <row r="254" spans="1:4" s="29" customFormat="1" ht="12.75">
      <c r="A254" s="9">
        <v>29</v>
      </c>
      <c r="B254" s="56" t="s">
        <v>915</v>
      </c>
      <c r="C254" s="70">
        <v>2016</v>
      </c>
      <c r="D254" s="57">
        <v>2410</v>
      </c>
    </row>
    <row r="255" spans="1:4" s="29" customFormat="1" ht="12.75">
      <c r="A255" s="9"/>
      <c r="B255" s="169" t="s">
        <v>429</v>
      </c>
      <c r="C255" s="9"/>
      <c r="D255" s="170">
        <f>SUM(D226:D254)</f>
        <v>65573.22</v>
      </c>
    </row>
    <row r="256" spans="1:4" ht="13.5" customHeight="1">
      <c r="A256" s="104" t="s">
        <v>785</v>
      </c>
      <c r="B256" s="104"/>
      <c r="C256" s="104"/>
      <c r="D256" s="104"/>
    </row>
    <row r="257" spans="1:4" s="29" customFormat="1" ht="12.75">
      <c r="A257" s="9">
        <v>1</v>
      </c>
      <c r="B257" s="20" t="s">
        <v>916</v>
      </c>
      <c r="C257" s="9">
        <v>2016</v>
      </c>
      <c r="D257" s="62">
        <v>3463</v>
      </c>
    </row>
    <row r="258" spans="1:4" s="29" customFormat="1" ht="13.5" customHeight="1">
      <c r="A258" s="9"/>
      <c r="B258" s="169" t="s">
        <v>429</v>
      </c>
      <c r="C258" s="9"/>
      <c r="D258" s="171">
        <f>SUM(D257:D257)</f>
        <v>3463</v>
      </c>
    </row>
    <row r="259" spans="1:4" s="29" customFormat="1" ht="13.5" customHeight="1">
      <c r="A259" s="104" t="s">
        <v>430</v>
      </c>
      <c r="B259" s="104"/>
      <c r="C259" s="104"/>
      <c r="D259" s="104"/>
    </row>
    <row r="260" spans="1:4" s="29" customFormat="1" ht="13.5" customHeight="1">
      <c r="A260" s="33">
        <v>1</v>
      </c>
      <c r="B260" s="20" t="s">
        <v>917</v>
      </c>
      <c r="C260" s="9" t="s">
        <v>918</v>
      </c>
      <c r="D260" s="74">
        <v>2285.01</v>
      </c>
    </row>
    <row r="261" spans="1:4" s="29" customFormat="1" ht="13.5" customHeight="1">
      <c r="A261" s="33">
        <v>3</v>
      </c>
      <c r="B261" s="20" t="s">
        <v>919</v>
      </c>
      <c r="C261" s="9" t="s">
        <v>920</v>
      </c>
      <c r="D261" s="74">
        <v>1820</v>
      </c>
    </row>
    <row r="262" spans="1:4" s="29" customFormat="1" ht="30.75" customHeight="1">
      <c r="A262" s="33">
        <v>5</v>
      </c>
      <c r="B262" s="69" t="s">
        <v>921</v>
      </c>
      <c r="C262" s="9" t="s">
        <v>922</v>
      </c>
      <c r="D262" s="74">
        <v>3250</v>
      </c>
    </row>
    <row r="263" spans="1:4" s="29" customFormat="1" ht="30.75" customHeight="1">
      <c r="A263" s="33">
        <v>7</v>
      </c>
      <c r="B263" s="69" t="s">
        <v>923</v>
      </c>
      <c r="C263" s="9" t="s">
        <v>922</v>
      </c>
      <c r="D263" s="74">
        <v>1980</v>
      </c>
    </row>
    <row r="264" spans="1:4" s="29" customFormat="1" ht="13.5" customHeight="1">
      <c r="A264" s="33">
        <v>9</v>
      </c>
      <c r="B264" s="69" t="s">
        <v>924</v>
      </c>
      <c r="C264" s="9" t="s">
        <v>925</v>
      </c>
      <c r="D264" s="74">
        <v>2949</v>
      </c>
    </row>
    <row r="265" spans="1:4" s="29" customFormat="1" ht="13.5" customHeight="1">
      <c r="A265" s="33">
        <v>11</v>
      </c>
      <c r="B265" s="20" t="s">
        <v>926</v>
      </c>
      <c r="C265" s="9" t="s">
        <v>927</v>
      </c>
      <c r="D265" s="74">
        <v>1381.3</v>
      </c>
    </row>
    <row r="266" spans="1:4" s="29" customFormat="1" ht="13.5" customHeight="1">
      <c r="A266" s="33">
        <v>13</v>
      </c>
      <c r="B266" s="20" t="s">
        <v>928</v>
      </c>
      <c r="C266" s="9" t="s">
        <v>929</v>
      </c>
      <c r="D266" s="74">
        <v>449</v>
      </c>
    </row>
    <row r="267" spans="1:4" s="29" customFormat="1" ht="13.5" customHeight="1">
      <c r="A267" s="33">
        <v>15</v>
      </c>
      <c r="B267" s="20" t="s">
        <v>930</v>
      </c>
      <c r="C267" s="9" t="s">
        <v>931</v>
      </c>
      <c r="D267" s="74">
        <v>369</v>
      </c>
    </row>
    <row r="268" spans="1:4" s="29" customFormat="1" ht="13.5" customHeight="1">
      <c r="A268" s="172"/>
      <c r="B268" s="97" t="s">
        <v>429</v>
      </c>
      <c r="C268" s="97" t="s">
        <v>809</v>
      </c>
      <c r="D268" s="171">
        <f>SUM(D260:D267)</f>
        <v>14483.31</v>
      </c>
    </row>
    <row r="269" spans="1:4" s="29" customFormat="1" ht="13.5" customHeight="1">
      <c r="A269" s="104" t="s">
        <v>810</v>
      </c>
      <c r="B269" s="104"/>
      <c r="C269" s="104"/>
      <c r="D269" s="104"/>
    </row>
    <row r="270" spans="1:4" s="29" customFormat="1" ht="13.5" customHeight="1">
      <c r="A270" s="9">
        <v>1</v>
      </c>
      <c r="B270" s="20" t="s">
        <v>932</v>
      </c>
      <c r="C270" s="9">
        <v>2016</v>
      </c>
      <c r="D270" s="62">
        <v>2160</v>
      </c>
    </row>
    <row r="271" spans="1:4" s="29" customFormat="1" ht="12.75" customHeight="1">
      <c r="A271" s="97" t="s">
        <v>429</v>
      </c>
      <c r="B271" s="97" t="s">
        <v>809</v>
      </c>
      <c r="C271" s="9"/>
      <c r="D271" s="171">
        <f>SUM(D270:D270)</f>
        <v>2160</v>
      </c>
    </row>
    <row r="272" spans="1:4" s="29" customFormat="1" ht="12.75" customHeight="1">
      <c r="A272" s="104" t="s">
        <v>595</v>
      </c>
      <c r="B272" s="104"/>
      <c r="C272" s="104"/>
      <c r="D272" s="104"/>
    </row>
    <row r="273" spans="1:4" s="29" customFormat="1" ht="12.75">
      <c r="A273" s="9">
        <v>1</v>
      </c>
      <c r="B273" s="173" t="s">
        <v>933</v>
      </c>
      <c r="C273" s="9">
        <v>2012</v>
      </c>
      <c r="D273" s="174">
        <v>19202.11</v>
      </c>
    </row>
    <row r="274" spans="1:4" s="29" customFormat="1" ht="12.75">
      <c r="A274" s="9">
        <v>2</v>
      </c>
      <c r="B274" s="173" t="s">
        <v>934</v>
      </c>
      <c r="C274" s="9">
        <v>2012</v>
      </c>
      <c r="D274" s="174">
        <v>7870.11</v>
      </c>
    </row>
    <row r="275" spans="1:4" s="29" customFormat="1" ht="12.75">
      <c r="A275" s="9">
        <v>3</v>
      </c>
      <c r="B275" s="173" t="s">
        <v>935</v>
      </c>
      <c r="C275" s="9">
        <v>2012</v>
      </c>
      <c r="D275" s="174">
        <v>135.3</v>
      </c>
    </row>
    <row r="276" spans="1:4" s="29" customFormat="1" ht="12.75">
      <c r="A276" s="9">
        <v>4</v>
      </c>
      <c r="B276" s="173" t="s">
        <v>936</v>
      </c>
      <c r="C276" s="9">
        <v>2013</v>
      </c>
      <c r="D276" s="62">
        <v>7380</v>
      </c>
    </row>
    <row r="277" spans="1:4" s="29" customFormat="1" ht="12.75">
      <c r="A277" s="9">
        <v>5</v>
      </c>
      <c r="B277" s="205" t="s">
        <v>937</v>
      </c>
      <c r="C277" s="70">
        <v>2015</v>
      </c>
      <c r="D277" s="57">
        <v>259</v>
      </c>
    </row>
    <row r="278" spans="1:4" s="29" customFormat="1" ht="12.75">
      <c r="A278" s="9">
        <v>6</v>
      </c>
      <c r="B278" s="205" t="s">
        <v>938</v>
      </c>
      <c r="C278" s="70">
        <v>2016</v>
      </c>
      <c r="D278" s="57">
        <v>453.87</v>
      </c>
    </row>
    <row r="279" spans="1:4" s="29" customFormat="1" ht="12.75">
      <c r="A279" s="9">
        <v>7</v>
      </c>
      <c r="B279" s="56" t="s">
        <v>939</v>
      </c>
      <c r="C279" s="70">
        <v>2016</v>
      </c>
      <c r="D279" s="57">
        <v>2589.67</v>
      </c>
    </row>
    <row r="280" spans="1:4" s="29" customFormat="1" ht="12.75">
      <c r="A280" s="9">
        <v>8</v>
      </c>
      <c r="B280" s="20" t="s">
        <v>940</v>
      </c>
      <c r="C280" s="9">
        <v>2016</v>
      </c>
      <c r="D280" s="62">
        <v>3188.28</v>
      </c>
    </row>
    <row r="281" spans="1:4" ht="12.75" customHeight="1">
      <c r="A281" s="9"/>
      <c r="B281" s="97" t="s">
        <v>613</v>
      </c>
      <c r="C281" s="97"/>
      <c r="D281" s="170">
        <f>SUM(D273:D280)</f>
        <v>41078.340000000004</v>
      </c>
    </row>
    <row r="282" spans="1:4" ht="12.75" customHeight="1">
      <c r="A282" s="104" t="s">
        <v>604</v>
      </c>
      <c r="B282" s="104"/>
      <c r="C282" s="104"/>
      <c r="D282" s="104"/>
    </row>
    <row r="283" spans="1:4" ht="12.75">
      <c r="A283" s="178">
        <v>1</v>
      </c>
      <c r="B283" s="206" t="s">
        <v>941</v>
      </c>
      <c r="C283" s="180">
        <v>2013</v>
      </c>
      <c r="D283" s="181">
        <v>14760</v>
      </c>
    </row>
    <row r="284" spans="1:4" ht="25.5">
      <c r="A284" s="178">
        <v>2</v>
      </c>
      <c r="B284" s="206" t="s">
        <v>942</v>
      </c>
      <c r="C284" s="180">
        <v>2013</v>
      </c>
      <c r="D284" s="181">
        <v>2399</v>
      </c>
    </row>
    <row r="285" spans="1:4" ht="12.75">
      <c r="A285" s="178">
        <v>3</v>
      </c>
      <c r="B285" s="206" t="s">
        <v>943</v>
      </c>
      <c r="C285" s="180">
        <v>2015</v>
      </c>
      <c r="D285" s="181">
        <v>169</v>
      </c>
    </row>
    <row r="286" spans="1:4" ht="12.75">
      <c r="A286" s="178">
        <v>4</v>
      </c>
      <c r="B286" s="206" t="s">
        <v>944</v>
      </c>
      <c r="C286" s="180">
        <v>2015</v>
      </c>
      <c r="D286" s="181">
        <v>223</v>
      </c>
    </row>
    <row r="287" spans="1:4" ht="12.75">
      <c r="A287" s="178">
        <v>5</v>
      </c>
      <c r="B287" s="206" t="s">
        <v>945</v>
      </c>
      <c r="C287" s="180">
        <v>2016</v>
      </c>
      <c r="D287" s="181">
        <v>2000</v>
      </c>
    </row>
    <row r="288" spans="1:4" ht="12.75">
      <c r="A288" s="178">
        <v>6</v>
      </c>
      <c r="B288" s="206" t="s">
        <v>909</v>
      </c>
      <c r="C288" s="180">
        <v>2016</v>
      </c>
      <c r="D288" s="181">
        <v>1500</v>
      </c>
    </row>
    <row r="289" spans="1:4" s="3" customFormat="1" ht="12.75">
      <c r="A289" s="9"/>
      <c r="B289" s="169" t="s">
        <v>429</v>
      </c>
      <c r="C289" s="9"/>
      <c r="D289" s="171">
        <f>SUM(D283:D288)</f>
        <v>21051</v>
      </c>
    </row>
    <row r="290" spans="1:4" s="29" customFormat="1" ht="12.75" customHeight="1">
      <c r="A290" s="104" t="s">
        <v>614</v>
      </c>
      <c r="B290" s="104"/>
      <c r="C290" s="104"/>
      <c r="D290" s="104"/>
    </row>
    <row r="291" spans="1:4" ht="12.75">
      <c r="A291" s="9">
        <v>1</v>
      </c>
      <c r="B291" s="20" t="s">
        <v>946</v>
      </c>
      <c r="C291" s="9">
        <v>2014</v>
      </c>
      <c r="D291" s="62">
        <v>329</v>
      </c>
    </row>
    <row r="292" spans="1:4" ht="12.75">
      <c r="A292" s="9">
        <v>2</v>
      </c>
      <c r="B292" s="20" t="s">
        <v>946</v>
      </c>
      <c r="C292" s="9">
        <v>2014</v>
      </c>
      <c r="D292" s="62">
        <v>329</v>
      </c>
    </row>
    <row r="293" spans="1:4" ht="12.75">
      <c r="A293" s="9">
        <v>3</v>
      </c>
      <c r="B293" s="20" t="s">
        <v>947</v>
      </c>
      <c r="C293" s="9">
        <v>2014</v>
      </c>
      <c r="D293" s="62">
        <v>1080</v>
      </c>
    </row>
    <row r="294" spans="1:4" ht="12.75">
      <c r="A294" s="9">
        <v>4</v>
      </c>
      <c r="B294" s="20" t="s">
        <v>948</v>
      </c>
      <c r="C294" s="9">
        <v>2014</v>
      </c>
      <c r="D294" s="62">
        <v>600</v>
      </c>
    </row>
    <row r="295" spans="1:4" ht="12.75">
      <c r="A295" s="9">
        <v>5</v>
      </c>
      <c r="B295" s="22" t="s">
        <v>949</v>
      </c>
      <c r="C295" s="95">
        <v>2014</v>
      </c>
      <c r="D295" s="65">
        <v>200</v>
      </c>
    </row>
    <row r="296" spans="1:4" ht="12.75">
      <c r="A296" s="9">
        <v>6</v>
      </c>
      <c r="B296" s="20" t="s">
        <v>950</v>
      </c>
      <c r="C296" s="9">
        <v>2014</v>
      </c>
      <c r="D296" s="62">
        <v>194</v>
      </c>
    </row>
    <row r="297" spans="1:4" ht="12.75">
      <c r="A297" s="9">
        <v>7</v>
      </c>
      <c r="B297" s="20" t="s">
        <v>946</v>
      </c>
      <c r="C297" s="9">
        <v>2014</v>
      </c>
      <c r="D297" s="189">
        <v>329</v>
      </c>
    </row>
    <row r="298" spans="1:4" ht="12.75">
      <c r="A298" s="9">
        <v>8</v>
      </c>
      <c r="B298" s="20" t="s">
        <v>951</v>
      </c>
      <c r="C298" s="9">
        <v>2015</v>
      </c>
      <c r="D298" s="62">
        <v>499</v>
      </c>
    </row>
    <row r="299" spans="1:4" ht="12.75">
      <c r="A299" s="9">
        <v>9</v>
      </c>
      <c r="B299" s="20" t="s">
        <v>952</v>
      </c>
      <c r="C299" s="9">
        <v>2012</v>
      </c>
      <c r="D299" s="62">
        <v>20900</v>
      </c>
    </row>
    <row r="300" spans="1:4" ht="12.75">
      <c r="A300" s="9">
        <v>10</v>
      </c>
      <c r="B300" s="20" t="s">
        <v>953</v>
      </c>
      <c r="C300" s="9">
        <v>2012</v>
      </c>
      <c r="D300" s="62">
        <v>50400</v>
      </c>
    </row>
    <row r="301" spans="1:4" ht="12.75">
      <c r="A301" s="9">
        <v>11</v>
      </c>
      <c r="B301" s="20" t="s">
        <v>954</v>
      </c>
      <c r="C301" s="9">
        <v>2012</v>
      </c>
      <c r="D301" s="62">
        <v>3375</v>
      </c>
    </row>
    <row r="302" spans="1:4" ht="12.75">
      <c r="A302" s="9">
        <v>12</v>
      </c>
      <c r="B302" s="20" t="s">
        <v>954</v>
      </c>
      <c r="C302" s="9">
        <v>2012</v>
      </c>
      <c r="D302" s="62">
        <v>3375</v>
      </c>
    </row>
    <row r="303" spans="1:4" ht="12.75">
      <c r="A303" s="9">
        <v>13</v>
      </c>
      <c r="B303" s="20" t="s">
        <v>742</v>
      </c>
      <c r="C303" s="9">
        <v>2015</v>
      </c>
      <c r="D303" s="62">
        <v>550</v>
      </c>
    </row>
    <row r="304" spans="1:4" ht="12.75">
      <c r="A304" s="9">
        <v>14</v>
      </c>
      <c r="B304" s="20" t="s">
        <v>955</v>
      </c>
      <c r="C304" s="9">
        <v>2011</v>
      </c>
      <c r="D304" s="62">
        <v>1656</v>
      </c>
    </row>
    <row r="305" spans="1:4" ht="12.75">
      <c r="A305" s="9">
        <v>15</v>
      </c>
      <c r="B305" s="20" t="s">
        <v>956</v>
      </c>
      <c r="C305" s="9">
        <v>2011</v>
      </c>
      <c r="D305" s="62">
        <v>3082</v>
      </c>
    </row>
    <row r="306" spans="1:6" s="29" customFormat="1" ht="12.75" customHeight="1">
      <c r="A306" s="182" t="s">
        <v>429</v>
      </c>
      <c r="B306" s="182"/>
      <c r="C306" s="8"/>
      <c r="D306" s="171">
        <f>SUM(D291:D305)</f>
        <v>86898</v>
      </c>
      <c r="F306" s="183"/>
    </row>
    <row r="307" spans="1:4" s="29" customFormat="1" ht="12.75" customHeight="1">
      <c r="A307" s="104" t="s">
        <v>642</v>
      </c>
      <c r="B307" s="104"/>
      <c r="C307" s="104"/>
      <c r="D307" s="104"/>
    </row>
    <row r="308" spans="1:4" s="29" customFormat="1" ht="12.75">
      <c r="A308" s="9">
        <v>1</v>
      </c>
      <c r="B308" s="20" t="s">
        <v>957</v>
      </c>
      <c r="C308" s="9">
        <v>2011</v>
      </c>
      <c r="D308" s="62">
        <v>1.23</v>
      </c>
    </row>
    <row r="309" spans="1:4" s="29" customFormat="1" ht="12.75">
      <c r="A309" s="9">
        <v>2</v>
      </c>
      <c r="B309" s="20" t="s">
        <v>958</v>
      </c>
      <c r="C309" s="9">
        <v>2012</v>
      </c>
      <c r="D309" s="62">
        <v>320</v>
      </c>
    </row>
    <row r="310" spans="1:4" s="29" customFormat="1" ht="12.75">
      <c r="A310" s="9">
        <v>3</v>
      </c>
      <c r="B310" s="20" t="s">
        <v>959</v>
      </c>
      <c r="C310" s="9">
        <v>2012</v>
      </c>
      <c r="D310" s="62">
        <v>159</v>
      </c>
    </row>
    <row r="311" spans="1:4" s="29" customFormat="1" ht="12.75">
      <c r="A311" s="9">
        <v>4</v>
      </c>
      <c r="B311" s="20" t="s">
        <v>960</v>
      </c>
      <c r="C311" s="9">
        <v>2013</v>
      </c>
      <c r="D311" s="62">
        <v>189</v>
      </c>
    </row>
    <row r="312" spans="1:4" s="29" customFormat="1" ht="12.75">
      <c r="A312" s="9">
        <v>5</v>
      </c>
      <c r="B312" s="20" t="s">
        <v>961</v>
      </c>
      <c r="C312" s="9">
        <v>2013</v>
      </c>
      <c r="D312" s="62">
        <v>1108.89</v>
      </c>
    </row>
    <row r="313" spans="1:4" s="29" customFormat="1" ht="12.75">
      <c r="A313" s="9">
        <v>6</v>
      </c>
      <c r="B313" s="20" t="s">
        <v>962</v>
      </c>
      <c r="C313" s="9">
        <v>2013</v>
      </c>
      <c r="D313" s="62">
        <v>23000</v>
      </c>
    </row>
    <row r="314" spans="1:4" s="29" customFormat="1" ht="12.75">
      <c r="A314" s="9">
        <v>7</v>
      </c>
      <c r="B314" s="20" t="s">
        <v>963</v>
      </c>
      <c r="C314" s="9">
        <v>2014</v>
      </c>
      <c r="D314" s="62">
        <v>2596</v>
      </c>
    </row>
    <row r="315" spans="1:4" s="29" customFormat="1" ht="12.75">
      <c r="A315" s="9">
        <v>8</v>
      </c>
      <c r="B315" s="20" t="s">
        <v>964</v>
      </c>
      <c r="C315" s="9">
        <v>2015</v>
      </c>
      <c r="D315" s="62">
        <v>1439</v>
      </c>
    </row>
    <row r="316" spans="1:4" s="29" customFormat="1" ht="12.75">
      <c r="A316" s="9">
        <v>9</v>
      </c>
      <c r="B316" s="20" t="s">
        <v>965</v>
      </c>
      <c r="C316" s="9">
        <v>2015</v>
      </c>
      <c r="D316" s="62">
        <v>239</v>
      </c>
    </row>
    <row r="317" spans="1:4" s="29" customFormat="1" ht="12.75">
      <c r="A317" s="9">
        <v>10</v>
      </c>
      <c r="B317" s="20" t="s">
        <v>965</v>
      </c>
      <c r="C317" s="9">
        <v>2015</v>
      </c>
      <c r="D317" s="62">
        <v>359</v>
      </c>
    </row>
    <row r="318" spans="1:4" s="29" customFormat="1" ht="12.75">
      <c r="A318" s="9">
        <v>11</v>
      </c>
      <c r="B318" s="20" t="s">
        <v>966</v>
      </c>
      <c r="C318" s="9">
        <v>2015</v>
      </c>
      <c r="D318" s="62">
        <v>1498</v>
      </c>
    </row>
    <row r="319" spans="1:4" s="29" customFormat="1" ht="17.25" customHeight="1">
      <c r="A319" s="9"/>
      <c r="B319" s="169" t="s">
        <v>429</v>
      </c>
      <c r="C319" s="9"/>
      <c r="D319" s="184">
        <f>SUM(D308:D318)</f>
        <v>30909.12</v>
      </c>
    </row>
    <row r="320" spans="1:4" s="29" customFormat="1" ht="16.5" customHeight="1">
      <c r="A320" s="104" t="s">
        <v>659</v>
      </c>
      <c r="B320" s="104"/>
      <c r="C320" s="104"/>
      <c r="D320" s="104"/>
    </row>
    <row r="321" spans="1:4" s="29" customFormat="1" ht="15.75" customHeight="1">
      <c r="A321" s="9">
        <v>1</v>
      </c>
      <c r="B321" s="56" t="s">
        <v>967</v>
      </c>
      <c r="C321" s="70">
        <v>2011</v>
      </c>
      <c r="D321" s="188">
        <v>1150</v>
      </c>
    </row>
    <row r="322" spans="1:4" s="29" customFormat="1" ht="15.75" customHeight="1">
      <c r="A322" s="9">
        <v>2</v>
      </c>
      <c r="B322" s="56" t="s">
        <v>968</v>
      </c>
      <c r="C322" s="70">
        <v>2011</v>
      </c>
      <c r="D322" s="188">
        <v>2500</v>
      </c>
    </row>
    <row r="323" spans="1:4" s="29" customFormat="1" ht="15.75" customHeight="1">
      <c r="A323" s="9">
        <v>3</v>
      </c>
      <c r="B323" s="20" t="s">
        <v>969</v>
      </c>
      <c r="C323" s="9">
        <v>2011</v>
      </c>
      <c r="D323" s="189">
        <v>3000</v>
      </c>
    </row>
    <row r="324" spans="1:4" s="29" customFormat="1" ht="15.75" customHeight="1">
      <c r="A324" s="9">
        <v>4</v>
      </c>
      <c r="B324" s="20" t="s">
        <v>970</v>
      </c>
      <c r="C324" s="9">
        <v>2012</v>
      </c>
      <c r="D324" s="189">
        <v>4670</v>
      </c>
    </row>
    <row r="325" spans="1:4" s="29" customFormat="1" ht="15.75" customHeight="1">
      <c r="A325" s="9">
        <v>5</v>
      </c>
      <c r="B325" s="20" t="s">
        <v>971</v>
      </c>
      <c r="C325" s="9">
        <v>2012</v>
      </c>
      <c r="D325" s="189">
        <v>2500</v>
      </c>
    </row>
    <row r="326" spans="1:4" s="29" customFormat="1" ht="15.75" customHeight="1">
      <c r="A326" s="9">
        <v>6</v>
      </c>
      <c r="B326" s="20" t="s">
        <v>972</v>
      </c>
      <c r="C326" s="207">
        <v>2012</v>
      </c>
      <c r="D326" s="208">
        <v>2636</v>
      </c>
    </row>
    <row r="327" spans="1:4" s="29" customFormat="1" ht="15.75" customHeight="1">
      <c r="A327" s="9">
        <v>7</v>
      </c>
      <c r="B327" s="20" t="s">
        <v>973</v>
      </c>
      <c r="C327" s="9">
        <v>2013</v>
      </c>
      <c r="D327" s="189">
        <v>12300</v>
      </c>
    </row>
    <row r="328" spans="1:4" s="29" customFormat="1" ht="12.75">
      <c r="A328" s="9">
        <v>8</v>
      </c>
      <c r="B328" s="20" t="s">
        <v>974</v>
      </c>
      <c r="C328" s="9">
        <v>2014</v>
      </c>
      <c r="D328" s="189">
        <v>2000</v>
      </c>
    </row>
    <row r="329" spans="1:4" s="29" customFormat="1" ht="12.75">
      <c r="A329" s="9">
        <v>9</v>
      </c>
      <c r="B329" s="20" t="s">
        <v>975</v>
      </c>
      <c r="C329" s="9">
        <v>2015</v>
      </c>
      <c r="D329" s="189">
        <v>2000</v>
      </c>
    </row>
    <row r="330" spans="1:4" s="29" customFormat="1" ht="12.75">
      <c r="A330" s="9">
        <v>10</v>
      </c>
      <c r="B330" s="20" t="s">
        <v>976</v>
      </c>
      <c r="C330" s="9">
        <v>2015</v>
      </c>
      <c r="D330" s="189">
        <v>1900</v>
      </c>
    </row>
    <row r="331" spans="1:4" s="29" customFormat="1" ht="12.75">
      <c r="A331" s="9">
        <v>11</v>
      </c>
      <c r="B331" s="20" t="s">
        <v>968</v>
      </c>
      <c r="C331" s="9">
        <v>2015</v>
      </c>
      <c r="D331" s="189">
        <v>800</v>
      </c>
    </row>
    <row r="332" spans="1:4" s="29" customFormat="1" ht="12.75">
      <c r="A332" s="9">
        <v>12</v>
      </c>
      <c r="B332" s="20" t="s">
        <v>909</v>
      </c>
      <c r="C332" s="9">
        <v>2016</v>
      </c>
      <c r="D332" s="189">
        <v>1606</v>
      </c>
    </row>
    <row r="333" spans="1:4" s="29" customFormat="1" ht="12.75">
      <c r="A333" s="9">
        <v>13</v>
      </c>
      <c r="B333" s="20" t="s">
        <v>977</v>
      </c>
      <c r="C333" s="9">
        <v>2016</v>
      </c>
      <c r="D333" s="189">
        <v>3294.09</v>
      </c>
    </row>
    <row r="334" spans="1:4" s="29" customFormat="1" ht="12.75">
      <c r="A334" s="185"/>
      <c r="B334" s="185" t="s">
        <v>429</v>
      </c>
      <c r="C334" s="186"/>
      <c r="D334" s="187">
        <f>SUM(D321:D333)</f>
        <v>40356.09</v>
      </c>
    </row>
    <row r="335" spans="1:4" s="29" customFormat="1" ht="16.5" customHeight="1">
      <c r="A335" s="104" t="s">
        <v>668</v>
      </c>
      <c r="B335" s="104"/>
      <c r="C335" s="104"/>
      <c r="D335" s="104"/>
    </row>
    <row r="336" spans="1:4" s="29" customFormat="1" ht="12.75">
      <c r="A336" s="9">
        <v>1</v>
      </c>
      <c r="B336" s="190" t="s">
        <v>978</v>
      </c>
      <c r="C336" s="33">
        <v>2012</v>
      </c>
      <c r="D336" s="209">
        <v>2000</v>
      </c>
    </row>
    <row r="337" spans="1:4" s="29" customFormat="1" ht="12.75">
      <c r="A337" s="9">
        <v>2</v>
      </c>
      <c r="B337" s="190" t="s">
        <v>956</v>
      </c>
      <c r="C337" s="33">
        <v>2011</v>
      </c>
      <c r="D337" s="74">
        <v>2250</v>
      </c>
    </row>
    <row r="338" spans="1:4" s="29" customFormat="1" ht="12.75">
      <c r="A338" s="9">
        <v>3</v>
      </c>
      <c r="B338" s="190" t="s">
        <v>979</v>
      </c>
      <c r="C338" s="33">
        <v>2011</v>
      </c>
      <c r="D338" s="74">
        <v>999</v>
      </c>
    </row>
    <row r="339" spans="1:4" s="29" customFormat="1" ht="12.75">
      <c r="A339" s="9">
        <v>4</v>
      </c>
      <c r="B339" s="190" t="s">
        <v>980</v>
      </c>
      <c r="C339" s="33">
        <v>2014</v>
      </c>
      <c r="D339" s="74">
        <v>1535</v>
      </c>
    </row>
    <row r="340" spans="1:4" s="29" customFormat="1" ht="12.75">
      <c r="A340" s="9">
        <v>5</v>
      </c>
      <c r="B340" s="190" t="s">
        <v>981</v>
      </c>
      <c r="C340" s="33">
        <v>2014</v>
      </c>
      <c r="D340" s="74">
        <v>1340</v>
      </c>
    </row>
    <row r="341" spans="1:4" s="29" customFormat="1" ht="12.75">
      <c r="A341" s="9">
        <v>6</v>
      </c>
      <c r="B341" s="190" t="s">
        <v>982</v>
      </c>
      <c r="C341" s="33">
        <v>2015</v>
      </c>
      <c r="D341" s="74">
        <v>269</v>
      </c>
    </row>
    <row r="342" spans="1:4" s="29" customFormat="1" ht="12.75">
      <c r="A342" s="9">
        <v>7</v>
      </c>
      <c r="B342" s="190" t="s">
        <v>983</v>
      </c>
      <c r="C342" s="33">
        <v>2011</v>
      </c>
      <c r="D342" s="191">
        <v>2500</v>
      </c>
    </row>
    <row r="343" spans="1:4" s="29" customFormat="1" ht="12.75">
      <c r="A343" s="9">
        <v>8</v>
      </c>
      <c r="B343" s="190" t="s">
        <v>984</v>
      </c>
      <c r="C343" s="33">
        <v>2011</v>
      </c>
      <c r="D343" s="74">
        <v>900</v>
      </c>
    </row>
    <row r="344" spans="1:4" s="29" customFormat="1" ht="12.75">
      <c r="A344" s="9">
        <v>9</v>
      </c>
      <c r="B344" s="195" t="s">
        <v>985</v>
      </c>
      <c r="C344" s="33">
        <v>2014</v>
      </c>
      <c r="D344" s="191">
        <v>8625</v>
      </c>
    </row>
    <row r="345" spans="1:4" s="29" customFormat="1" ht="12.75">
      <c r="A345" s="185"/>
      <c r="B345" s="185" t="s">
        <v>429</v>
      </c>
      <c r="C345" s="186"/>
      <c r="D345" s="187">
        <f>SUM(D336:D344)</f>
        <v>20418</v>
      </c>
    </row>
    <row r="346" spans="1:4" s="29" customFormat="1" ht="12.75" customHeight="1">
      <c r="A346" s="104" t="s">
        <v>695</v>
      </c>
      <c r="B346" s="104"/>
      <c r="C346" s="104"/>
      <c r="D346" s="104"/>
    </row>
    <row r="347" spans="1:4" ht="12.75">
      <c r="A347" s="9">
        <v>1</v>
      </c>
      <c r="B347" s="20" t="s">
        <v>986</v>
      </c>
      <c r="C347" s="9">
        <v>2016</v>
      </c>
      <c r="D347" s="62">
        <v>1889.99</v>
      </c>
    </row>
    <row r="348" spans="1:6" s="29" customFormat="1" ht="12.75" customHeight="1">
      <c r="A348" s="182" t="s">
        <v>429</v>
      </c>
      <c r="B348" s="182"/>
      <c r="C348" s="8"/>
      <c r="D348" s="171">
        <f>SUM(D347:D347)</f>
        <v>1889.99</v>
      </c>
      <c r="F348" s="183"/>
    </row>
    <row r="349" spans="1:4" s="29" customFormat="1" ht="12.75" customHeight="1">
      <c r="A349" s="104" t="s">
        <v>703</v>
      </c>
      <c r="B349" s="104"/>
      <c r="C349" s="104"/>
      <c r="D349" s="104"/>
    </row>
    <row r="350" spans="1:4" ht="12.75">
      <c r="A350" s="9">
        <v>1</v>
      </c>
      <c r="B350" s="20" t="s">
        <v>987</v>
      </c>
      <c r="C350" s="9">
        <v>2011</v>
      </c>
      <c r="D350" s="62">
        <v>1890.89</v>
      </c>
    </row>
    <row r="351" spans="1:6" s="29" customFormat="1" ht="12.75" customHeight="1">
      <c r="A351" s="182" t="s">
        <v>429</v>
      </c>
      <c r="B351" s="182"/>
      <c r="C351" s="8"/>
      <c r="D351" s="171">
        <f>SUM(D350:D350)</f>
        <v>1890.89</v>
      </c>
      <c r="F351" s="183"/>
    </row>
    <row r="352" spans="1:6" s="29" customFormat="1" ht="12.75">
      <c r="A352" s="210"/>
      <c r="B352" s="210"/>
      <c r="C352" s="211"/>
      <c r="D352" s="212"/>
      <c r="F352" s="183"/>
    </row>
    <row r="353" spans="1:4" s="29" customFormat="1" ht="12.75" customHeight="1">
      <c r="A353" s="167" t="s">
        <v>988</v>
      </c>
      <c r="B353" s="167"/>
      <c r="C353" s="167"/>
      <c r="D353" s="167"/>
    </row>
    <row r="354" spans="1:4" s="29" customFormat="1" ht="25.5">
      <c r="A354" s="97" t="s">
        <v>718</v>
      </c>
      <c r="B354" s="97" t="s">
        <v>719</v>
      </c>
      <c r="C354" s="97" t="s">
        <v>720</v>
      </c>
      <c r="D354" s="168" t="s">
        <v>721</v>
      </c>
    </row>
    <row r="355" spans="1:4" ht="12.75" customHeight="1">
      <c r="A355" s="104" t="s">
        <v>157</v>
      </c>
      <c r="B355" s="104"/>
      <c r="C355" s="104"/>
      <c r="D355" s="104"/>
    </row>
    <row r="356" spans="1:4" s="29" customFormat="1" ht="12.75">
      <c r="A356" s="9">
        <v>1</v>
      </c>
      <c r="B356" s="213" t="s">
        <v>989</v>
      </c>
      <c r="C356" s="214"/>
      <c r="D356" s="215">
        <v>100000</v>
      </c>
    </row>
    <row r="357" spans="1:4" s="29" customFormat="1" ht="12.75">
      <c r="A357" s="9"/>
      <c r="B357" s="169" t="s">
        <v>429</v>
      </c>
      <c r="C357" s="9"/>
      <c r="D357" s="170">
        <f>SUM(D356:D356)</f>
        <v>100000</v>
      </c>
    </row>
    <row r="358" spans="1:4" ht="13.5" customHeight="1">
      <c r="A358" s="104" t="s">
        <v>595</v>
      </c>
      <c r="B358" s="104"/>
      <c r="C358" s="104"/>
      <c r="D358" s="104"/>
    </row>
    <row r="359" spans="1:4" s="29" customFormat="1" ht="12.75">
      <c r="A359" s="9">
        <v>1</v>
      </c>
      <c r="B359" s="20" t="s">
        <v>990</v>
      </c>
      <c r="C359" s="9">
        <v>2014</v>
      </c>
      <c r="D359" s="62">
        <v>2500</v>
      </c>
    </row>
    <row r="360" spans="1:4" s="29" customFormat="1" ht="12.75">
      <c r="A360" s="9">
        <v>2</v>
      </c>
      <c r="B360" s="20" t="s">
        <v>991</v>
      </c>
      <c r="C360" s="9">
        <v>2016</v>
      </c>
      <c r="D360" s="62">
        <v>842</v>
      </c>
    </row>
    <row r="361" spans="1:4" s="29" customFormat="1" ht="13.5" customHeight="1">
      <c r="A361" s="9"/>
      <c r="B361" s="169" t="s">
        <v>429</v>
      </c>
      <c r="C361" s="9"/>
      <c r="D361" s="171">
        <f>SUM(D359:D360)</f>
        <v>3342</v>
      </c>
    </row>
    <row r="362" spans="1:4" s="29" customFormat="1" ht="13.5" customHeight="1">
      <c r="A362" s="104" t="s">
        <v>604</v>
      </c>
      <c r="B362" s="104"/>
      <c r="C362" s="104"/>
      <c r="D362" s="104"/>
    </row>
    <row r="363" spans="1:4" s="29" customFormat="1" ht="13.5" customHeight="1">
      <c r="A363" s="33">
        <v>1</v>
      </c>
      <c r="B363" s="20" t="s">
        <v>992</v>
      </c>
      <c r="C363" s="9">
        <v>2011</v>
      </c>
      <c r="D363" s="62">
        <v>3489.71</v>
      </c>
    </row>
    <row r="364" spans="1:4" s="29" customFormat="1" ht="13.5" customHeight="1">
      <c r="A364" s="33">
        <v>2</v>
      </c>
      <c r="B364" s="20" t="s">
        <v>993</v>
      </c>
      <c r="C364" s="9">
        <v>2012</v>
      </c>
      <c r="D364" s="62">
        <v>934.96</v>
      </c>
    </row>
    <row r="365" spans="1:4" s="29" customFormat="1" ht="13.5" customHeight="1">
      <c r="A365" s="33">
        <v>3</v>
      </c>
      <c r="B365" s="20" t="s">
        <v>994</v>
      </c>
      <c r="C365" s="9">
        <v>2012</v>
      </c>
      <c r="D365" s="62">
        <v>5569.11</v>
      </c>
    </row>
    <row r="366" spans="1:4" s="29" customFormat="1" ht="13.5" customHeight="1">
      <c r="A366" s="33">
        <v>4</v>
      </c>
      <c r="B366" s="20" t="s">
        <v>993</v>
      </c>
      <c r="C366" s="9">
        <v>2013</v>
      </c>
      <c r="D366" s="62">
        <v>1170</v>
      </c>
    </row>
    <row r="367" spans="1:4" s="29" customFormat="1" ht="13.5" customHeight="1">
      <c r="A367" s="33">
        <v>5</v>
      </c>
      <c r="B367" s="20" t="s">
        <v>993</v>
      </c>
      <c r="C367" s="9">
        <v>2014</v>
      </c>
      <c r="D367" s="62">
        <v>1554.01</v>
      </c>
    </row>
    <row r="368" spans="1:4" s="29" customFormat="1" ht="13.5" customHeight="1">
      <c r="A368" s="33">
        <v>6</v>
      </c>
      <c r="B368" s="20" t="s">
        <v>995</v>
      </c>
      <c r="C368" s="9">
        <v>2014</v>
      </c>
      <c r="D368" s="62">
        <v>1060</v>
      </c>
    </row>
    <row r="369" spans="1:4" s="29" customFormat="1" ht="13.5" customHeight="1">
      <c r="A369" s="33">
        <v>7</v>
      </c>
      <c r="B369" s="20" t="s">
        <v>996</v>
      </c>
      <c r="C369" s="9">
        <v>2016</v>
      </c>
      <c r="D369" s="62">
        <v>2480</v>
      </c>
    </row>
    <row r="370" spans="1:4" s="29" customFormat="1" ht="13.5" customHeight="1">
      <c r="A370" s="172"/>
      <c r="B370" s="97" t="s">
        <v>429</v>
      </c>
      <c r="C370" s="97"/>
      <c r="D370" s="171">
        <f>SUM(D363:D369)</f>
        <v>16257.789999999999</v>
      </c>
    </row>
    <row r="371" spans="1:10" s="29" customFormat="1" ht="12.75" customHeight="1">
      <c r="A371" s="104" t="s">
        <v>642</v>
      </c>
      <c r="B371" s="104"/>
      <c r="C371" s="104"/>
      <c r="D371" s="104"/>
      <c r="J371" s="216"/>
    </row>
    <row r="372" spans="1:4" s="29" customFormat="1" ht="12.75">
      <c r="A372" s="9">
        <v>1</v>
      </c>
      <c r="B372" s="20" t="s">
        <v>997</v>
      </c>
      <c r="C372" s="9" t="s">
        <v>998</v>
      </c>
      <c r="D372" s="62">
        <v>1108.77</v>
      </c>
    </row>
    <row r="373" spans="1:4" ht="12.75" customHeight="1">
      <c r="A373" s="9"/>
      <c r="B373" s="97" t="s">
        <v>613</v>
      </c>
      <c r="C373" s="97"/>
      <c r="D373" s="170">
        <f>SUM(D372:D372)</f>
        <v>1108.77</v>
      </c>
    </row>
    <row r="374" spans="1:4" ht="12.75" customHeight="1">
      <c r="A374" s="104" t="s">
        <v>668</v>
      </c>
      <c r="B374" s="104"/>
      <c r="C374" s="104"/>
      <c r="D374" s="104"/>
    </row>
    <row r="375" spans="1:4" ht="12.75">
      <c r="A375" s="9">
        <v>1</v>
      </c>
      <c r="B375" s="20" t="s">
        <v>999</v>
      </c>
      <c r="C375" s="9">
        <v>2011</v>
      </c>
      <c r="D375" s="62">
        <v>27000</v>
      </c>
    </row>
    <row r="376" spans="1:4" ht="12.75">
      <c r="A376" s="9">
        <v>3</v>
      </c>
      <c r="B376" s="20" t="s">
        <v>1000</v>
      </c>
      <c r="C376" s="9">
        <v>2016</v>
      </c>
      <c r="D376" s="62">
        <v>2090</v>
      </c>
    </row>
    <row r="377" spans="1:4" s="3" customFormat="1" ht="12.75">
      <c r="A377" s="9"/>
      <c r="B377" s="169" t="s">
        <v>429</v>
      </c>
      <c r="C377" s="9"/>
      <c r="D377" s="171">
        <f>SUM(D375:D376)</f>
        <v>29090</v>
      </c>
    </row>
    <row r="378" spans="1:4" s="29" customFormat="1" ht="12.75">
      <c r="A378" s="164"/>
      <c r="B378" s="164"/>
      <c r="C378" s="217"/>
      <c r="D378" s="218"/>
    </row>
    <row r="379" spans="1:4" s="29" customFormat="1" ht="12.75">
      <c r="A379" s="164"/>
      <c r="B379" s="164"/>
      <c r="C379" s="217"/>
      <c r="D379" s="218"/>
    </row>
    <row r="380" spans="1:4" s="29" customFormat="1" ht="12.75" customHeight="1">
      <c r="A380" s="164"/>
      <c r="B380" s="219" t="s">
        <v>1001</v>
      </c>
      <c r="C380" s="219"/>
      <c r="D380" s="220">
        <f>SUM(D86,D109,D115,D121,D124,D143,D154,D163,D169,D175,D183,D207,D211,D220)</f>
        <v>530120.31</v>
      </c>
    </row>
    <row r="381" spans="1:4" s="29" customFormat="1" ht="12.75" customHeight="1">
      <c r="A381" s="164"/>
      <c r="B381" s="219" t="s">
        <v>1002</v>
      </c>
      <c r="C381" s="219"/>
      <c r="D381" s="220">
        <f>SUM(D255,D258,D268,D271,D281,D289,D306,D319,D334,D345,D348,D351)</f>
        <v>330170.95999999996</v>
      </c>
    </row>
    <row r="382" spans="1:4" s="29" customFormat="1" ht="12.75" customHeight="1">
      <c r="A382" s="164"/>
      <c r="B382" s="219" t="s">
        <v>1003</v>
      </c>
      <c r="C382" s="219"/>
      <c r="D382" s="220">
        <f>SUM(D357,D361,D370,D373,D377)</f>
        <v>149798.56</v>
      </c>
    </row>
    <row r="396" ht="14.25" customHeight="1"/>
    <row r="400" ht="18" customHeight="1"/>
    <row r="428" ht="14.25" customHeight="1"/>
    <row r="431" ht="14.25" customHeight="1"/>
    <row r="448" ht="18" customHeight="1"/>
    <row r="463" ht="14.25" customHeight="1"/>
    <row r="524" ht="18" customHeight="1"/>
    <row r="529" ht="18" customHeight="1"/>
    <row r="531" ht="14.25" customHeight="1"/>
    <row r="532" ht="14.25" customHeight="1"/>
    <row r="533" ht="14.25" customHeight="1"/>
    <row r="535" ht="14.25" customHeight="1"/>
    <row r="537" ht="14.25" customHeight="1"/>
    <row r="539" ht="30" customHeight="1"/>
    <row r="556" ht="18" customHeight="1"/>
    <row r="557" ht="20.25" customHeight="1"/>
  </sheetData>
  <sheetProtection selectLockedCells="1" selectUnlockedCells="1"/>
  <mergeCells count="48">
    <mergeCell ref="A3:D3"/>
    <mergeCell ref="A5:D5"/>
    <mergeCell ref="A87:D87"/>
    <mergeCell ref="A110:D110"/>
    <mergeCell ref="B115:C115"/>
    <mergeCell ref="A116:D116"/>
    <mergeCell ref="A121:B121"/>
    <mergeCell ref="A122:D122"/>
    <mergeCell ref="B124:C124"/>
    <mergeCell ref="A125:D125"/>
    <mergeCell ref="A144:D144"/>
    <mergeCell ref="A154:B154"/>
    <mergeCell ref="A155:D155"/>
    <mergeCell ref="A164:D164"/>
    <mergeCell ref="A170:D170"/>
    <mergeCell ref="A176:D176"/>
    <mergeCell ref="A184:D184"/>
    <mergeCell ref="A208:D208"/>
    <mergeCell ref="A212:D212"/>
    <mergeCell ref="A223:D223"/>
    <mergeCell ref="A225:D225"/>
    <mergeCell ref="A256:D256"/>
    <mergeCell ref="A259:D259"/>
    <mergeCell ref="B268:C268"/>
    <mergeCell ref="A269:D269"/>
    <mergeCell ref="A271:B271"/>
    <mergeCell ref="A272:D272"/>
    <mergeCell ref="B281:C281"/>
    <mergeCell ref="A282:D282"/>
    <mergeCell ref="A290:D290"/>
    <mergeCell ref="A306:B306"/>
    <mergeCell ref="A307:D307"/>
    <mergeCell ref="A320:D320"/>
    <mergeCell ref="A335:D335"/>
    <mergeCell ref="A346:D346"/>
    <mergeCell ref="A348:B348"/>
    <mergeCell ref="A349:D349"/>
    <mergeCell ref="A351:B351"/>
    <mergeCell ref="A353:D353"/>
    <mergeCell ref="A355:D355"/>
    <mergeCell ref="A358:D358"/>
    <mergeCell ref="A362:D362"/>
    <mergeCell ref="A371:D371"/>
    <mergeCell ref="B373:C373"/>
    <mergeCell ref="A374:D374"/>
    <mergeCell ref="B380:C380"/>
    <mergeCell ref="B381:C381"/>
    <mergeCell ref="B382:C382"/>
  </mergeCells>
  <printOptions horizontalCentered="1"/>
  <pageMargins left="0.5902777777777778" right="0" top="0.39375" bottom="0.5118055555555555" header="0.5118055555555555" footer="0.5118055555555555"/>
  <pageSetup horizontalDpi="300" verticalDpi="300" orientation="portrait" paperSize="9" scale="99"/>
  <headerFooter alignWithMargins="0">
    <oddFooter>&amp;CStrona &amp;P z &amp;N</oddFooter>
  </headerFooter>
  <rowBreaks count="6" manualBreakCount="6">
    <brk id="57" max="255" man="1"/>
    <brk id="115" max="255" man="1"/>
    <brk id="169" max="255" man="1"/>
    <brk id="220" max="255" man="1"/>
    <brk id="271" max="255" man="1"/>
    <brk id="3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36" zoomScaleNormal="36" workbookViewId="0" topLeftCell="A1">
      <selection activeCell="D5" sqref="D5"/>
    </sheetView>
  </sheetViews>
  <sheetFormatPr defaultColWidth="9.140625" defaultRowHeight="12.75"/>
  <cols>
    <col min="1" max="1" width="5.8515625" style="221" customWidth="1"/>
    <col min="2" max="2" width="44.421875" style="0" customWidth="1"/>
    <col min="3" max="4" width="20.140625" style="222" customWidth="1"/>
    <col min="5" max="5" width="20.57421875" style="36" customWidth="1"/>
  </cols>
  <sheetData>
    <row r="1" spans="2:4" ht="16.5">
      <c r="B1" s="223" t="s">
        <v>1004</v>
      </c>
      <c r="D1" s="224"/>
    </row>
    <row r="2" ht="16.5">
      <c r="B2" s="223"/>
    </row>
    <row r="3" spans="2:4" ht="12.75" customHeight="1">
      <c r="B3" s="225" t="s">
        <v>1005</v>
      </c>
      <c r="C3" s="225"/>
      <c r="D3" s="225"/>
    </row>
    <row r="4" spans="1:5" ht="63.75">
      <c r="A4" s="226" t="s">
        <v>718</v>
      </c>
      <c r="B4" s="226" t="s">
        <v>1006</v>
      </c>
      <c r="C4" s="227" t="s">
        <v>1007</v>
      </c>
      <c r="D4" s="227" t="s">
        <v>1008</v>
      </c>
      <c r="E4" s="228" t="s">
        <v>1009</v>
      </c>
    </row>
    <row r="5" spans="1:5" ht="26.25" customHeight="1">
      <c r="A5" s="229">
        <v>1</v>
      </c>
      <c r="B5" s="18" t="s">
        <v>17</v>
      </c>
      <c r="C5" s="230">
        <f>448297.26+324777.33+181256.36+319580.22+21909.38+26000+77758.87</f>
        <v>1399579.42</v>
      </c>
      <c r="D5" s="230"/>
      <c r="E5" s="27">
        <v>26000</v>
      </c>
    </row>
    <row r="6" spans="1:5" s="103" customFormat="1" ht="26.25" customHeight="1">
      <c r="A6" s="231">
        <v>2</v>
      </c>
      <c r="B6" s="20" t="s">
        <v>1010</v>
      </c>
      <c r="C6" s="230">
        <v>799</v>
      </c>
      <c r="D6" s="230"/>
      <c r="E6" s="27"/>
    </row>
    <row r="7" spans="1:5" s="103" customFormat="1" ht="26.25" customHeight="1">
      <c r="A7" s="229">
        <v>3</v>
      </c>
      <c r="B7" s="18" t="s">
        <v>1011</v>
      </c>
      <c r="C7" s="232">
        <f>111556.73+13599.2</f>
        <v>125155.93</v>
      </c>
      <c r="D7" s="230"/>
      <c r="E7" s="27"/>
    </row>
    <row r="8" spans="1:5" s="103" customFormat="1" ht="26.25" customHeight="1">
      <c r="A8" s="231">
        <v>4</v>
      </c>
      <c r="B8" s="233" t="s">
        <v>1012</v>
      </c>
      <c r="C8" s="234">
        <f>414869.75+42835.29</f>
        <v>457705.04</v>
      </c>
      <c r="D8" s="234"/>
      <c r="E8" s="27"/>
    </row>
    <row r="9" spans="1:5" s="103" customFormat="1" ht="26.25" customHeight="1">
      <c r="A9" s="229">
        <v>5</v>
      </c>
      <c r="B9" s="18" t="s">
        <v>1013</v>
      </c>
      <c r="C9" s="230">
        <v>124508.96</v>
      </c>
      <c r="D9" s="235"/>
      <c r="E9" s="27"/>
    </row>
    <row r="10" spans="1:5" s="103" customFormat="1" ht="26.25" customHeight="1">
      <c r="A10" s="231">
        <v>6</v>
      </c>
      <c r="B10" s="20" t="s">
        <v>55</v>
      </c>
      <c r="C10" s="236">
        <v>239185.76</v>
      </c>
      <c r="D10" s="237">
        <v>38153.58</v>
      </c>
      <c r="E10" s="27"/>
    </row>
    <row r="11" spans="1:5" s="103" customFormat="1" ht="26.25" customHeight="1">
      <c r="A11" s="229">
        <v>7</v>
      </c>
      <c r="B11" s="20" t="s">
        <v>61</v>
      </c>
      <c r="C11" s="230">
        <f>549880.85+5799.39</f>
        <v>555680.24</v>
      </c>
      <c r="D11" s="230">
        <v>96614</v>
      </c>
      <c r="E11" s="27"/>
    </row>
    <row r="12" spans="1:5" ht="26.25" customHeight="1">
      <c r="A12" s="231">
        <v>8</v>
      </c>
      <c r="B12" s="28" t="s">
        <v>67</v>
      </c>
      <c r="C12" s="230">
        <v>165710.76</v>
      </c>
      <c r="D12" s="230">
        <v>21582.57</v>
      </c>
      <c r="E12" s="27"/>
    </row>
    <row r="13" spans="1:5" ht="26.25" customHeight="1">
      <c r="A13" s="229">
        <v>9</v>
      </c>
      <c r="B13" s="20" t="s">
        <v>73</v>
      </c>
      <c r="C13" s="238">
        <v>163418.5</v>
      </c>
      <c r="D13" s="230">
        <v>5207.87</v>
      </c>
      <c r="E13" s="27"/>
    </row>
    <row r="14" spans="1:5" ht="26.25" customHeight="1">
      <c r="A14" s="231">
        <v>10</v>
      </c>
      <c r="B14" s="20" t="s">
        <v>1014</v>
      </c>
      <c r="C14" s="238">
        <v>542751.29</v>
      </c>
      <c r="D14" s="230">
        <v>16139.08</v>
      </c>
      <c r="E14" s="27"/>
    </row>
    <row r="15" spans="1:5" ht="26.25" customHeight="1">
      <c r="A15" s="229">
        <v>11</v>
      </c>
      <c r="B15" s="20" t="s">
        <v>85</v>
      </c>
      <c r="C15" s="238">
        <v>622777.57</v>
      </c>
      <c r="D15" s="230">
        <v>49182.07</v>
      </c>
      <c r="E15" s="27"/>
    </row>
    <row r="16" spans="1:5" ht="26.25" customHeight="1">
      <c r="A16" s="231">
        <v>12</v>
      </c>
      <c r="B16" s="20" t="s">
        <v>91</v>
      </c>
      <c r="C16" s="238">
        <v>1135052.22</v>
      </c>
      <c r="D16" s="230">
        <v>67762.6</v>
      </c>
      <c r="E16" s="27"/>
    </row>
    <row r="17" spans="1:5" ht="26.25" customHeight="1">
      <c r="A17" s="229">
        <v>13</v>
      </c>
      <c r="B17" s="20" t="s">
        <v>94</v>
      </c>
      <c r="C17" s="238">
        <v>260626.78</v>
      </c>
      <c r="D17" s="230">
        <v>2974.39</v>
      </c>
      <c r="E17" s="27"/>
    </row>
    <row r="18" spans="1:5" s="103" customFormat="1" ht="26.25" customHeight="1">
      <c r="A18" s="231">
        <v>14</v>
      </c>
      <c r="B18" s="20" t="s">
        <v>98</v>
      </c>
      <c r="C18" s="239">
        <v>34783.24</v>
      </c>
      <c r="D18" s="230">
        <v>1133.68</v>
      </c>
      <c r="E18" s="27"/>
    </row>
    <row r="19" spans="1:5" ht="18" customHeight="1">
      <c r="A19" s="229"/>
      <c r="B19" s="240" t="s">
        <v>613</v>
      </c>
      <c r="C19" s="241">
        <f>SUM(C5:C18)</f>
        <v>5827734.710000001</v>
      </c>
      <c r="D19" s="241"/>
      <c r="E19" s="27"/>
    </row>
  </sheetData>
  <sheetProtection selectLockedCells="1" selectUnlockedCells="1"/>
  <mergeCells count="1">
    <mergeCell ref="B3:D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7"/>
  <sheetViews>
    <sheetView zoomScale="36" zoomScaleNormal="36" workbookViewId="0" topLeftCell="A1">
      <selection activeCell="C12" sqref="C12"/>
    </sheetView>
  </sheetViews>
  <sheetFormatPr defaultColWidth="9.140625" defaultRowHeight="12.75"/>
  <cols>
    <col min="1" max="1" width="9.140625" style="2" customWidth="1"/>
    <col min="2" max="2" width="21.8515625" style="1" customWidth="1"/>
    <col min="3" max="3" width="23.421875" style="1" customWidth="1"/>
    <col min="4" max="4" width="25.00390625" style="1" customWidth="1"/>
    <col min="5" max="5" width="19.57421875" style="1" customWidth="1"/>
    <col min="6" max="16384" width="9.140625" style="1" customWidth="1"/>
  </cols>
  <sheetData>
    <row r="1" ht="12.75">
      <c r="A1" s="242" t="s">
        <v>1015</v>
      </c>
    </row>
    <row r="3" ht="12.75">
      <c r="A3" s="243" t="s">
        <v>1016</v>
      </c>
    </row>
    <row r="4" spans="1:4" ht="51">
      <c r="A4" s="7" t="s">
        <v>1017</v>
      </c>
      <c r="B4" s="244" t="s">
        <v>1018</v>
      </c>
      <c r="C4" s="244" t="s">
        <v>1019</v>
      </c>
      <c r="D4" s="244" t="s">
        <v>1020</v>
      </c>
    </row>
    <row r="5" spans="1:4" ht="12.75">
      <c r="A5" s="33">
        <v>1</v>
      </c>
      <c r="B5" s="245" t="s">
        <v>477</v>
      </c>
      <c r="C5" s="74">
        <v>21962.81</v>
      </c>
      <c r="D5" s="62">
        <v>8568.84</v>
      </c>
    </row>
    <row r="6" spans="1:4" ht="12.75">
      <c r="A6" s="33">
        <v>2</v>
      </c>
      <c r="B6" s="245" t="s">
        <v>336</v>
      </c>
      <c r="C6" s="74">
        <v>18430.82</v>
      </c>
      <c r="D6" s="62">
        <v>11512.93</v>
      </c>
    </row>
    <row r="7" spans="1:4" ht="12.75">
      <c r="A7" s="33">
        <v>3</v>
      </c>
      <c r="B7" s="245" t="s">
        <v>346</v>
      </c>
      <c r="C7" s="74">
        <v>17427.17</v>
      </c>
      <c r="D7" s="62">
        <v>8064.23</v>
      </c>
    </row>
    <row r="8" spans="1:4" ht="12.75">
      <c r="A8" s="33">
        <v>4</v>
      </c>
      <c r="B8" s="245" t="s">
        <v>350</v>
      </c>
      <c r="C8" s="74">
        <v>14011.01</v>
      </c>
      <c r="D8" s="62">
        <v>7109.19</v>
      </c>
    </row>
    <row r="9" spans="1:4" ht="12.75">
      <c r="A9" s="33">
        <v>5</v>
      </c>
      <c r="B9" s="245" t="s">
        <v>354</v>
      </c>
      <c r="C9" s="74">
        <v>20753.64</v>
      </c>
      <c r="D9" s="62">
        <v>7109.19</v>
      </c>
    </row>
    <row r="10" spans="1:4" ht="12.75">
      <c r="A10" s="33">
        <v>6</v>
      </c>
      <c r="B10" s="245" t="s">
        <v>1021</v>
      </c>
      <c r="C10" s="74">
        <v>47157.62</v>
      </c>
      <c r="D10" s="62">
        <v>125593.01</v>
      </c>
    </row>
    <row r="11" spans="1:4" ht="12.75">
      <c r="A11" s="33">
        <v>7</v>
      </c>
      <c r="B11" s="245" t="s">
        <v>1022</v>
      </c>
      <c r="C11" s="74">
        <v>98448.88</v>
      </c>
      <c r="D11" s="62">
        <v>271806.81</v>
      </c>
    </row>
    <row r="12" spans="1:4" ht="12.75" customHeight="1">
      <c r="A12" s="245" t="s">
        <v>1023</v>
      </c>
      <c r="B12" s="245"/>
      <c r="C12" s="168">
        <v>238191.95</v>
      </c>
      <c r="D12" s="170">
        <v>439764.2</v>
      </c>
    </row>
    <row r="13" ht="12.75">
      <c r="A13" s="246"/>
    </row>
    <row r="14" ht="12.75">
      <c r="A14" s="247" t="s">
        <v>1024</v>
      </c>
    </row>
    <row r="15" ht="12.75">
      <c r="A15" s="243" t="s">
        <v>1025</v>
      </c>
    </row>
    <row r="16" ht="12.75">
      <c r="A16" s="243" t="s">
        <v>1026</v>
      </c>
    </row>
    <row r="17" ht="12.75">
      <c r="A17" s="246"/>
    </row>
    <row r="18" spans="1:3" ht="12.75">
      <c r="A18" s="6" t="s">
        <v>718</v>
      </c>
      <c r="B18" s="226" t="s">
        <v>1027</v>
      </c>
      <c r="C18" s="226" t="s">
        <v>1028</v>
      </c>
    </row>
    <row r="19" spans="1:3" ht="12.75">
      <c r="A19" s="33">
        <v>1</v>
      </c>
      <c r="B19" s="245" t="s">
        <v>1029</v>
      </c>
      <c r="C19" s="33" t="s">
        <v>1030</v>
      </c>
    </row>
    <row r="20" spans="1:3" ht="25.5">
      <c r="A20" s="33">
        <v>2</v>
      </c>
      <c r="B20" s="245" t="s">
        <v>1031</v>
      </c>
      <c r="C20" s="33" t="s">
        <v>1030</v>
      </c>
    </row>
    <row r="21" spans="1:3" ht="25.5">
      <c r="A21" s="33">
        <v>3</v>
      </c>
      <c r="B21" s="245" t="s">
        <v>1032</v>
      </c>
      <c r="C21" s="33" t="s">
        <v>1033</v>
      </c>
    </row>
    <row r="22" spans="1:3" ht="25.5">
      <c r="A22" s="33">
        <v>4</v>
      </c>
      <c r="B22" s="245" t="s">
        <v>1034</v>
      </c>
      <c r="C22" s="33" t="s">
        <v>1035</v>
      </c>
    </row>
    <row r="23" spans="1:3" ht="38.25">
      <c r="A23" s="33">
        <v>5</v>
      </c>
      <c r="B23" s="245" t="s">
        <v>1036</v>
      </c>
      <c r="C23" s="33" t="s">
        <v>1030</v>
      </c>
    </row>
    <row r="24" spans="1:3" ht="12.75">
      <c r="A24" s="33">
        <v>6</v>
      </c>
      <c r="B24" s="245" t="s">
        <v>1037</v>
      </c>
      <c r="C24" s="33" t="s">
        <v>1033</v>
      </c>
    </row>
    <row r="25" spans="1:3" ht="12.75">
      <c r="A25" s="33">
        <v>7</v>
      </c>
      <c r="B25" s="245" t="s">
        <v>1038</v>
      </c>
      <c r="C25" s="33" t="s">
        <v>1039</v>
      </c>
    </row>
    <row r="26" spans="1:3" ht="25.5">
      <c r="A26" s="33">
        <v>8</v>
      </c>
      <c r="B26" s="245" t="s">
        <v>1040</v>
      </c>
      <c r="C26" s="33" t="s">
        <v>1033</v>
      </c>
    </row>
    <row r="27" spans="1:3" ht="12.75">
      <c r="A27" s="33">
        <v>9</v>
      </c>
      <c r="B27" s="245" t="s">
        <v>1041</v>
      </c>
      <c r="C27" s="33" t="s">
        <v>1030</v>
      </c>
    </row>
    <row r="28" spans="1:3" ht="12.75">
      <c r="A28" s="33">
        <v>10</v>
      </c>
      <c r="B28" s="245" t="s">
        <v>1042</v>
      </c>
      <c r="C28" s="33" t="s">
        <v>1030</v>
      </c>
    </row>
    <row r="29" spans="1:3" ht="12.75">
      <c r="A29" s="33">
        <v>11</v>
      </c>
      <c r="B29" s="245" t="s">
        <v>1043</v>
      </c>
      <c r="C29" s="33" t="s">
        <v>1030</v>
      </c>
    </row>
    <row r="30" spans="1:3" ht="12.75">
      <c r="A30" s="33">
        <v>12</v>
      </c>
      <c r="B30" s="245" t="s">
        <v>1044</v>
      </c>
      <c r="C30" s="33" t="s">
        <v>1030</v>
      </c>
    </row>
    <row r="31" spans="1:3" ht="12.75">
      <c r="A31" s="33">
        <v>13</v>
      </c>
      <c r="B31" s="245" t="s">
        <v>1045</v>
      </c>
      <c r="C31" s="33" t="s">
        <v>1030</v>
      </c>
    </row>
    <row r="32" spans="1:3" ht="12.75">
      <c r="A32" s="33">
        <v>14</v>
      </c>
      <c r="B32" s="245" t="s">
        <v>1046</v>
      </c>
      <c r="C32" s="33" t="s">
        <v>1030</v>
      </c>
    </row>
    <row r="33" spans="1:3" ht="12.75">
      <c r="A33" s="33">
        <v>15</v>
      </c>
      <c r="B33" s="245" t="s">
        <v>1047</v>
      </c>
      <c r="C33" s="33" t="s">
        <v>1033</v>
      </c>
    </row>
    <row r="34" spans="1:3" ht="12.75">
      <c r="A34" s="33">
        <v>16</v>
      </c>
      <c r="B34" s="245" t="s">
        <v>1048</v>
      </c>
      <c r="C34" s="33" t="s">
        <v>1030</v>
      </c>
    </row>
    <row r="35" spans="1:3" ht="12.75">
      <c r="A35" s="33">
        <v>17</v>
      </c>
      <c r="B35" s="245" t="s">
        <v>1049</v>
      </c>
      <c r="C35" s="33" t="s">
        <v>1050</v>
      </c>
    </row>
    <row r="36" spans="1:3" ht="12.75">
      <c r="A36" s="33">
        <v>18</v>
      </c>
      <c r="B36" s="245" t="s">
        <v>1051</v>
      </c>
      <c r="C36" s="33" t="s">
        <v>1052</v>
      </c>
    </row>
    <row r="37" spans="1:3" ht="12.75">
      <c r="A37" s="33">
        <v>19</v>
      </c>
      <c r="B37" s="245" t="s">
        <v>1053</v>
      </c>
      <c r="C37" s="33" t="s">
        <v>1054</v>
      </c>
    </row>
    <row r="38" spans="1:3" ht="25.5">
      <c r="A38" s="33">
        <v>20</v>
      </c>
      <c r="B38" s="245" t="s">
        <v>1055</v>
      </c>
      <c r="C38" s="33" t="s">
        <v>1030</v>
      </c>
    </row>
    <row r="39" spans="1:3" ht="12.75">
      <c r="A39" s="33">
        <v>21</v>
      </c>
      <c r="B39" s="245" t="s">
        <v>1056</v>
      </c>
      <c r="C39" s="33" t="s">
        <v>1033</v>
      </c>
    </row>
    <row r="40" spans="1:3" ht="25.5">
      <c r="A40" s="33">
        <v>22</v>
      </c>
      <c r="B40" s="245" t="s">
        <v>1057</v>
      </c>
      <c r="C40" s="33"/>
    </row>
    <row r="41" spans="1:3" ht="12.75">
      <c r="A41" s="33">
        <v>23</v>
      </c>
      <c r="B41" s="245" t="s">
        <v>1058</v>
      </c>
      <c r="C41" s="33" t="s">
        <v>1035</v>
      </c>
    </row>
    <row r="42" spans="1:3" ht="12.75">
      <c r="A42" s="33">
        <v>24</v>
      </c>
      <c r="B42" s="245" t="s">
        <v>1059</v>
      </c>
      <c r="C42" s="33" t="s">
        <v>1060</v>
      </c>
    </row>
    <row r="43" spans="1:3" ht="25.5">
      <c r="A43" s="33">
        <v>25</v>
      </c>
      <c r="B43" s="245" t="s">
        <v>1061</v>
      </c>
      <c r="C43" s="33" t="s">
        <v>1062</v>
      </c>
    </row>
    <row r="44" spans="1:3" ht="25.5">
      <c r="A44" s="33">
        <v>26</v>
      </c>
      <c r="B44" s="245" t="s">
        <v>1063</v>
      </c>
      <c r="C44" s="33" t="s">
        <v>1030</v>
      </c>
    </row>
    <row r="45" spans="1:3" ht="25.5">
      <c r="A45" s="33">
        <v>27</v>
      </c>
      <c r="B45" s="245" t="s">
        <v>1064</v>
      </c>
      <c r="C45" s="33" t="s">
        <v>1062</v>
      </c>
    </row>
    <row r="46" spans="1:3" ht="25.5">
      <c r="A46" s="33">
        <v>28</v>
      </c>
      <c r="B46" s="245" t="s">
        <v>1065</v>
      </c>
      <c r="C46" s="33" t="s">
        <v>1062</v>
      </c>
    </row>
    <row r="47" spans="1:3" ht="25.5">
      <c r="A47" s="33">
        <v>29</v>
      </c>
      <c r="B47" s="245" t="s">
        <v>1066</v>
      </c>
      <c r="C47" s="33" t="s">
        <v>1062</v>
      </c>
    </row>
    <row r="48" spans="1:3" ht="12.75">
      <c r="A48" s="33">
        <v>30</v>
      </c>
      <c r="B48" s="245" t="s">
        <v>1067</v>
      </c>
      <c r="C48" s="33" t="s">
        <v>1068</v>
      </c>
    </row>
    <row r="49" spans="1:3" ht="12.75">
      <c r="A49" s="33">
        <v>31</v>
      </c>
      <c r="B49" s="245" t="s">
        <v>1069</v>
      </c>
      <c r="C49" s="33" t="s">
        <v>1062</v>
      </c>
    </row>
    <row r="50" spans="1:3" ht="12.75">
      <c r="A50" s="33">
        <v>32</v>
      </c>
      <c r="B50" s="245" t="s">
        <v>1070</v>
      </c>
      <c r="C50" s="33" t="s">
        <v>1062</v>
      </c>
    </row>
    <row r="51" spans="1:3" ht="12.75">
      <c r="A51" s="33">
        <v>33</v>
      </c>
      <c r="B51" s="245" t="s">
        <v>1071</v>
      </c>
      <c r="C51" s="33" t="s">
        <v>1062</v>
      </c>
    </row>
    <row r="52" spans="1:3" ht="12.75">
      <c r="A52" s="33">
        <v>34</v>
      </c>
      <c r="B52" s="245" t="s">
        <v>1072</v>
      </c>
      <c r="C52" s="33" t="s">
        <v>1062</v>
      </c>
    </row>
    <row r="53" spans="1:3" ht="25.5">
      <c r="A53" s="33">
        <v>35</v>
      </c>
      <c r="B53" s="245" t="s">
        <v>1073</v>
      </c>
      <c r="C53" s="33" t="s">
        <v>1062</v>
      </c>
    </row>
    <row r="54" spans="1:3" ht="12.75">
      <c r="A54" s="33">
        <v>36</v>
      </c>
      <c r="B54" s="245" t="s">
        <v>1074</v>
      </c>
      <c r="C54" s="33" t="s">
        <v>1075</v>
      </c>
    </row>
    <row r="55" spans="1:3" ht="12.75">
      <c r="A55" s="33">
        <v>37</v>
      </c>
      <c r="B55" s="245" t="s">
        <v>1076</v>
      </c>
      <c r="C55" s="33" t="s">
        <v>1077</v>
      </c>
    </row>
    <row r="56" spans="1:3" ht="12.75">
      <c r="A56" s="33">
        <v>38</v>
      </c>
      <c r="B56" s="245" t="s">
        <v>1078</v>
      </c>
      <c r="C56" s="33" t="s">
        <v>1077</v>
      </c>
    </row>
    <row r="57" spans="1:3" ht="25.5">
      <c r="A57" s="33">
        <v>39</v>
      </c>
      <c r="B57" s="245" t="s">
        <v>1079</v>
      </c>
      <c r="C57" s="33" t="s">
        <v>1077</v>
      </c>
    </row>
    <row r="58" spans="1:3" ht="25.5">
      <c r="A58" s="33">
        <v>40</v>
      </c>
      <c r="B58" s="245" t="s">
        <v>1080</v>
      </c>
      <c r="C58" s="33" t="s">
        <v>1077</v>
      </c>
    </row>
    <row r="59" spans="1:3" ht="12.75">
      <c r="A59" s="33">
        <v>41</v>
      </c>
      <c r="B59" s="245" t="s">
        <v>1081</v>
      </c>
      <c r="C59" s="33" t="s">
        <v>1075</v>
      </c>
    </row>
    <row r="60" spans="1:3" ht="12.75">
      <c r="A60" s="33">
        <v>42</v>
      </c>
      <c r="B60" s="245" t="s">
        <v>1082</v>
      </c>
      <c r="C60" s="33" t="s">
        <v>1075</v>
      </c>
    </row>
    <row r="61" spans="1:3" ht="25.5">
      <c r="A61" s="33">
        <v>43</v>
      </c>
      <c r="B61" s="245" t="s">
        <v>1083</v>
      </c>
      <c r="C61" s="33" t="s">
        <v>1075</v>
      </c>
    </row>
    <row r="62" spans="1:3" ht="12.75">
      <c r="A62" s="33">
        <v>44</v>
      </c>
      <c r="B62" s="245" t="s">
        <v>1084</v>
      </c>
      <c r="C62" s="33" t="s">
        <v>1075</v>
      </c>
    </row>
    <row r="63" spans="1:3" ht="12.75">
      <c r="A63" s="33">
        <v>45</v>
      </c>
      <c r="B63" s="245" t="s">
        <v>1085</v>
      </c>
      <c r="C63" s="33" t="s">
        <v>1062</v>
      </c>
    </row>
    <row r="64" spans="1:3" ht="12.75">
      <c r="A64" s="33">
        <v>46</v>
      </c>
      <c r="B64" s="245" t="s">
        <v>1086</v>
      </c>
      <c r="C64" s="33" t="s">
        <v>1062</v>
      </c>
    </row>
    <row r="65" spans="1:3" ht="12.75">
      <c r="A65" s="33">
        <v>47</v>
      </c>
      <c r="B65" s="245" t="s">
        <v>1087</v>
      </c>
      <c r="C65" s="33" t="s">
        <v>1075</v>
      </c>
    </row>
    <row r="66" spans="1:3" ht="25.5">
      <c r="A66" s="33">
        <v>48</v>
      </c>
      <c r="B66" s="245" t="s">
        <v>1088</v>
      </c>
      <c r="C66" s="33" t="s">
        <v>1062</v>
      </c>
    </row>
    <row r="67" spans="1:3" ht="12.75">
      <c r="A67" s="33">
        <v>49</v>
      </c>
      <c r="B67" s="245" t="s">
        <v>1089</v>
      </c>
      <c r="C67" s="33"/>
    </row>
    <row r="68" spans="1:3" ht="12.75">
      <c r="A68" s="33"/>
      <c r="B68" s="245" t="s">
        <v>1090</v>
      </c>
      <c r="C68" s="33" t="s">
        <v>1091</v>
      </c>
    </row>
    <row r="69" spans="1:3" ht="12.75">
      <c r="A69" s="33"/>
      <c r="B69" s="245" t="s">
        <v>1092</v>
      </c>
      <c r="C69" s="33" t="s">
        <v>1093</v>
      </c>
    </row>
    <row r="70" spans="1:3" ht="12.75">
      <c r="A70" s="33">
        <v>50</v>
      </c>
      <c r="B70" s="245" t="s">
        <v>1094</v>
      </c>
      <c r="C70" s="33" t="s">
        <v>1075</v>
      </c>
    </row>
    <row r="71" spans="1:3" ht="12.75">
      <c r="A71" s="33">
        <v>51</v>
      </c>
      <c r="B71" s="245" t="s">
        <v>1095</v>
      </c>
      <c r="C71" s="33" t="s">
        <v>1075</v>
      </c>
    </row>
    <row r="72" spans="1:3" ht="12.75">
      <c r="A72" s="33">
        <v>52</v>
      </c>
      <c r="B72" s="245" t="s">
        <v>1096</v>
      </c>
      <c r="C72" s="33" t="s">
        <v>1077</v>
      </c>
    </row>
    <row r="73" spans="1:3" ht="12.75">
      <c r="A73" s="33">
        <v>53</v>
      </c>
      <c r="B73" s="245" t="s">
        <v>1097</v>
      </c>
      <c r="C73" s="33" t="s">
        <v>1077</v>
      </c>
    </row>
    <row r="74" spans="1:3" ht="12.75">
      <c r="A74" s="33">
        <v>54</v>
      </c>
      <c r="B74" s="245" t="s">
        <v>1098</v>
      </c>
      <c r="C74" s="33" t="s">
        <v>1060</v>
      </c>
    </row>
    <row r="75" spans="1:3" ht="12.75">
      <c r="A75" s="33">
        <v>55</v>
      </c>
      <c r="B75" s="245" t="s">
        <v>1099</v>
      </c>
      <c r="C75" s="33" t="s">
        <v>1077</v>
      </c>
    </row>
    <row r="76" spans="1:3" ht="12.75">
      <c r="A76" s="33">
        <v>56</v>
      </c>
      <c r="B76" s="245" t="s">
        <v>1100</v>
      </c>
      <c r="C76" s="33" t="s">
        <v>1077</v>
      </c>
    </row>
    <row r="77" spans="1:3" ht="12.75">
      <c r="A77" s="33">
        <v>57</v>
      </c>
      <c r="B77" s="245" t="s">
        <v>1101</v>
      </c>
      <c r="C77" s="33" t="s">
        <v>1077</v>
      </c>
    </row>
    <row r="78" spans="1:3" ht="12.75">
      <c r="A78" s="33">
        <v>58</v>
      </c>
      <c r="B78" s="245" t="s">
        <v>1102</v>
      </c>
      <c r="C78" s="33" t="s">
        <v>1077</v>
      </c>
    </row>
    <row r="79" spans="1:3" ht="12.75">
      <c r="A79" s="33">
        <v>59</v>
      </c>
      <c r="B79" s="245" t="s">
        <v>1103</v>
      </c>
      <c r="C79" s="33" t="s">
        <v>1077</v>
      </c>
    </row>
    <row r="80" spans="1:3" ht="12.75">
      <c r="A80" s="33">
        <v>60</v>
      </c>
      <c r="B80" s="245" t="s">
        <v>1104</v>
      </c>
      <c r="C80" s="33" t="s">
        <v>1068</v>
      </c>
    </row>
    <row r="81" ht="12.75">
      <c r="A81" s="246"/>
    </row>
    <row r="83" ht="12.75">
      <c r="A83" s="242" t="s">
        <v>1105</v>
      </c>
    </row>
    <row r="84" ht="12.75">
      <c r="A84" s="243" t="s">
        <v>1106</v>
      </c>
    </row>
    <row r="85" ht="12.75">
      <c r="A85" s="243" t="s">
        <v>1026</v>
      </c>
    </row>
    <row r="86" ht="12.75">
      <c r="A86" s="246"/>
    </row>
    <row r="87" spans="1:3" ht="12.75">
      <c r="A87" s="6" t="s">
        <v>718</v>
      </c>
      <c r="B87" s="226" t="s">
        <v>1027</v>
      </c>
      <c r="C87" s="226" t="s">
        <v>1028</v>
      </c>
    </row>
    <row r="88" spans="1:3" ht="12.75">
      <c r="A88" s="33">
        <v>1</v>
      </c>
      <c r="B88" s="245" t="s">
        <v>1107</v>
      </c>
      <c r="C88" s="33" t="s">
        <v>1030</v>
      </c>
    </row>
    <row r="89" spans="1:3" ht="12.75">
      <c r="A89" s="33">
        <v>2</v>
      </c>
      <c r="B89" s="245" t="s">
        <v>1108</v>
      </c>
      <c r="C89" s="33" t="s">
        <v>1030</v>
      </c>
    </row>
    <row r="90" spans="1:3" ht="38.25">
      <c r="A90" s="33">
        <v>3</v>
      </c>
      <c r="B90" s="245" t="s">
        <v>1109</v>
      </c>
      <c r="C90" s="33" t="s">
        <v>1035</v>
      </c>
    </row>
    <row r="91" spans="1:3" ht="25.5">
      <c r="A91" s="33">
        <v>4</v>
      </c>
      <c r="B91" s="245" t="s">
        <v>1110</v>
      </c>
      <c r="C91" s="33" t="s">
        <v>1035</v>
      </c>
    </row>
    <row r="92" spans="1:3" ht="25.5">
      <c r="A92" s="33">
        <v>5</v>
      </c>
      <c r="B92" s="245" t="s">
        <v>1111</v>
      </c>
      <c r="C92" s="33" t="s">
        <v>1030</v>
      </c>
    </row>
    <row r="93" spans="1:3" ht="25.5">
      <c r="A93" s="33">
        <v>6</v>
      </c>
      <c r="B93" s="245" t="s">
        <v>1112</v>
      </c>
      <c r="C93" s="33" t="s">
        <v>1030</v>
      </c>
    </row>
    <row r="94" spans="1:3" ht="12.75">
      <c r="A94" s="33">
        <v>7</v>
      </c>
      <c r="B94" s="245" t="s">
        <v>1067</v>
      </c>
      <c r="C94" s="33" t="s">
        <v>1030</v>
      </c>
    </row>
    <row r="95" spans="1:3" ht="12.75">
      <c r="A95" s="33">
        <v>8</v>
      </c>
      <c r="B95" s="245" t="s">
        <v>1040</v>
      </c>
      <c r="C95" s="33" t="s">
        <v>1068</v>
      </c>
    </row>
    <row r="96" spans="1:3" ht="12.75">
      <c r="A96" s="33">
        <v>9</v>
      </c>
      <c r="B96" s="245" t="s">
        <v>1113</v>
      </c>
      <c r="C96" s="33" t="s">
        <v>1030</v>
      </c>
    </row>
    <row r="97" spans="1:3" ht="12.75">
      <c r="A97" s="33">
        <v>10</v>
      </c>
      <c r="B97" s="245" t="s">
        <v>1114</v>
      </c>
      <c r="C97" s="33" t="s">
        <v>1035</v>
      </c>
    </row>
    <row r="98" spans="1:3" ht="25.5">
      <c r="A98" s="33">
        <v>11</v>
      </c>
      <c r="B98" s="245" t="s">
        <v>1115</v>
      </c>
      <c r="C98" s="33" t="s">
        <v>1030</v>
      </c>
    </row>
    <row r="99" spans="1:3" ht="25.5">
      <c r="A99" s="33">
        <v>12</v>
      </c>
      <c r="B99" s="245" t="s">
        <v>1116</v>
      </c>
      <c r="C99" s="33" t="s">
        <v>1030</v>
      </c>
    </row>
    <row r="100" spans="1:3" ht="12.75">
      <c r="A100" s="33">
        <v>13</v>
      </c>
      <c r="B100" s="245" t="s">
        <v>1117</v>
      </c>
      <c r="C100" s="33" t="s">
        <v>1035</v>
      </c>
    </row>
    <row r="101" spans="1:3" ht="12.75">
      <c r="A101" s="33">
        <v>14</v>
      </c>
      <c r="B101" s="245" t="s">
        <v>1118</v>
      </c>
      <c r="C101" s="33" t="s">
        <v>1033</v>
      </c>
    </row>
    <row r="102" spans="1:3" ht="12.75">
      <c r="A102" s="33">
        <v>15</v>
      </c>
      <c r="B102" s="245" t="s">
        <v>1119</v>
      </c>
      <c r="C102" s="33" t="s">
        <v>1030</v>
      </c>
    </row>
    <row r="103" spans="1:3" ht="25.5">
      <c r="A103" s="33">
        <v>16</v>
      </c>
      <c r="B103" s="245" t="s">
        <v>1120</v>
      </c>
      <c r="C103" s="33" t="s">
        <v>1030</v>
      </c>
    </row>
    <row r="104" spans="1:3" ht="12.75">
      <c r="A104" s="33">
        <v>17</v>
      </c>
      <c r="B104" s="245" t="s">
        <v>1049</v>
      </c>
      <c r="C104" s="33" t="s">
        <v>1121</v>
      </c>
    </row>
    <row r="105" spans="1:3" ht="12.75">
      <c r="A105" s="33">
        <v>18</v>
      </c>
      <c r="B105" s="245" t="s">
        <v>1122</v>
      </c>
      <c r="C105" s="33" t="s">
        <v>1035</v>
      </c>
    </row>
    <row r="106" spans="1:3" ht="12.75">
      <c r="A106" s="33">
        <v>19</v>
      </c>
      <c r="B106" s="245" t="s">
        <v>1053</v>
      </c>
      <c r="C106" s="33" t="s">
        <v>1123</v>
      </c>
    </row>
    <row r="107" spans="1:3" ht="12.75">
      <c r="A107" s="33">
        <v>20</v>
      </c>
      <c r="B107" s="245" t="s">
        <v>1124</v>
      </c>
      <c r="C107" s="33" t="s">
        <v>1030</v>
      </c>
    </row>
    <row r="108" spans="1:3" ht="12.75">
      <c r="A108" s="33">
        <v>21</v>
      </c>
      <c r="B108" s="245" t="s">
        <v>1056</v>
      </c>
      <c r="C108" s="33" t="s">
        <v>1125</v>
      </c>
    </row>
    <row r="109" spans="1:3" ht="25.5">
      <c r="A109" s="33">
        <v>22</v>
      </c>
      <c r="B109" s="245" t="s">
        <v>1057</v>
      </c>
      <c r="C109" s="33"/>
    </row>
    <row r="110" spans="1:3" ht="12.75">
      <c r="A110" s="33">
        <v>23</v>
      </c>
      <c r="B110" s="245" t="s">
        <v>1058</v>
      </c>
      <c r="C110" s="33" t="s">
        <v>1035</v>
      </c>
    </row>
    <row r="111" spans="1:3" ht="12.75">
      <c r="A111" s="33">
        <v>24</v>
      </c>
      <c r="B111" s="245" t="s">
        <v>1045</v>
      </c>
      <c r="C111" s="33" t="s">
        <v>1126</v>
      </c>
    </row>
    <row r="112" spans="1:3" ht="12.75">
      <c r="A112" s="33">
        <v>25</v>
      </c>
      <c r="B112" s="245" t="s">
        <v>1127</v>
      </c>
      <c r="C112" s="33" t="s">
        <v>1062</v>
      </c>
    </row>
    <row r="113" spans="1:3" ht="12.75">
      <c r="A113" s="33">
        <v>26</v>
      </c>
      <c r="B113" s="245" t="s">
        <v>1128</v>
      </c>
      <c r="C113" s="33" t="s">
        <v>1129</v>
      </c>
    </row>
    <row r="114" spans="1:3" ht="12.75">
      <c r="A114" s="33">
        <v>27</v>
      </c>
      <c r="B114" s="245" t="s">
        <v>1084</v>
      </c>
      <c r="C114" s="33" t="s">
        <v>1062</v>
      </c>
    </row>
    <row r="115" spans="1:3" ht="25.5">
      <c r="A115" s="33">
        <v>28</v>
      </c>
      <c r="B115" s="245" t="s">
        <v>1130</v>
      </c>
      <c r="C115" s="33" t="s">
        <v>1062</v>
      </c>
    </row>
    <row r="116" spans="1:3" ht="12.75">
      <c r="A116" s="33">
        <v>29</v>
      </c>
      <c r="B116" s="245" t="s">
        <v>1131</v>
      </c>
      <c r="C116" s="33" t="s">
        <v>1062</v>
      </c>
    </row>
    <row r="117" spans="1:3" ht="12.75">
      <c r="A117" s="33">
        <v>30</v>
      </c>
      <c r="B117" s="245" t="s">
        <v>1132</v>
      </c>
      <c r="C117" s="33" t="s">
        <v>1062</v>
      </c>
    </row>
    <row r="118" spans="1:3" ht="12.75">
      <c r="A118" s="33">
        <v>31</v>
      </c>
      <c r="B118" s="245" t="s">
        <v>1133</v>
      </c>
      <c r="C118" s="33" t="s">
        <v>1062</v>
      </c>
    </row>
    <row r="119" spans="1:3" ht="12.75">
      <c r="A119" s="33">
        <v>32</v>
      </c>
      <c r="B119" s="245" t="s">
        <v>1134</v>
      </c>
      <c r="C119" s="33" t="s">
        <v>1068</v>
      </c>
    </row>
    <row r="120" spans="1:3" ht="12.75">
      <c r="A120" s="33">
        <v>33</v>
      </c>
      <c r="B120" s="245" t="s">
        <v>1135</v>
      </c>
      <c r="C120" s="33" t="s">
        <v>1077</v>
      </c>
    </row>
    <row r="121" ht="12.75">
      <c r="A121" s="246"/>
    </row>
    <row r="123" ht="12.75">
      <c r="A123" s="242" t="s">
        <v>1136</v>
      </c>
    </row>
    <row r="124" ht="12.75">
      <c r="A124" s="248" t="s">
        <v>1137</v>
      </c>
    </row>
    <row r="125" ht="12.75">
      <c r="A125" s="249" t="s">
        <v>1138</v>
      </c>
    </row>
    <row r="126" spans="1:4" ht="12.75">
      <c r="A126" s="7" t="s">
        <v>718</v>
      </c>
      <c r="B126" s="7" t="s">
        <v>1027</v>
      </c>
      <c r="C126" s="7" t="s">
        <v>1028</v>
      </c>
      <c r="D126" s="250"/>
    </row>
    <row r="127" spans="1:4" ht="25.5">
      <c r="A127" s="33">
        <v>1</v>
      </c>
      <c r="B127" s="245" t="s">
        <v>1139</v>
      </c>
      <c r="C127" s="33" t="s">
        <v>1030</v>
      </c>
      <c r="D127" s="251"/>
    </row>
    <row r="128" spans="1:4" ht="25.5">
      <c r="A128" s="33">
        <v>2</v>
      </c>
      <c r="B128" s="245" t="s">
        <v>1140</v>
      </c>
      <c r="C128" s="33" t="s">
        <v>1039</v>
      </c>
      <c r="D128" s="251"/>
    </row>
    <row r="129" spans="1:4" ht="12.75">
      <c r="A129" s="33">
        <v>3</v>
      </c>
      <c r="B129" s="245" t="s">
        <v>1141</v>
      </c>
      <c r="C129" s="33" t="s">
        <v>1030</v>
      </c>
      <c r="D129" s="251"/>
    </row>
    <row r="130" spans="1:4" ht="12.75">
      <c r="A130" s="33">
        <v>4</v>
      </c>
      <c r="B130" s="245" t="s">
        <v>1142</v>
      </c>
      <c r="C130" s="33" t="s">
        <v>1039</v>
      </c>
      <c r="D130" s="251"/>
    </row>
    <row r="131" spans="1:4" ht="25.5">
      <c r="A131" s="33">
        <v>5</v>
      </c>
      <c r="B131" s="245" t="s">
        <v>1143</v>
      </c>
      <c r="C131" s="33" t="s">
        <v>1030</v>
      </c>
      <c r="D131" s="251"/>
    </row>
    <row r="132" spans="1:4" ht="12.75">
      <c r="A132" s="33">
        <v>6</v>
      </c>
      <c r="B132" s="245" t="s">
        <v>1144</v>
      </c>
      <c r="C132" s="33" t="s">
        <v>1035</v>
      </c>
      <c r="D132" s="251"/>
    </row>
    <row r="133" spans="1:4" ht="12.75">
      <c r="A133" s="33">
        <v>7</v>
      </c>
      <c r="B133" s="245" t="s">
        <v>1145</v>
      </c>
      <c r="C133" s="33" t="s">
        <v>1030</v>
      </c>
      <c r="D133" s="251"/>
    </row>
    <row r="134" spans="1:4" ht="25.5">
      <c r="A134" s="33">
        <v>8</v>
      </c>
      <c r="B134" s="245" t="s">
        <v>1146</v>
      </c>
      <c r="C134" s="33" t="s">
        <v>1035</v>
      </c>
      <c r="D134" s="251"/>
    </row>
    <row r="135" spans="1:4" ht="12.75">
      <c r="A135" s="33">
        <v>9</v>
      </c>
      <c r="B135" s="245" t="s">
        <v>1099</v>
      </c>
      <c r="C135" s="33" t="s">
        <v>1035</v>
      </c>
      <c r="D135" s="251"/>
    </row>
    <row r="136" spans="1:4" ht="12.75">
      <c r="A136" s="33">
        <v>10</v>
      </c>
      <c r="B136" s="245" t="s">
        <v>1147</v>
      </c>
      <c r="C136" s="33" t="s">
        <v>1030</v>
      </c>
      <c r="D136" s="251"/>
    </row>
    <row r="137" spans="1:4" ht="25.5">
      <c r="A137" s="33">
        <v>11</v>
      </c>
      <c r="B137" s="245" t="s">
        <v>1148</v>
      </c>
      <c r="C137" s="33" t="s">
        <v>1030</v>
      </c>
      <c r="D137" s="251"/>
    </row>
    <row r="138" spans="1:4" ht="12.75">
      <c r="A138" s="33">
        <v>12</v>
      </c>
      <c r="B138" s="245" t="s">
        <v>1149</v>
      </c>
      <c r="C138" s="33" t="s">
        <v>1030</v>
      </c>
      <c r="D138" s="251"/>
    </row>
    <row r="139" spans="1:4" ht="25.5">
      <c r="A139" s="33">
        <v>13</v>
      </c>
      <c r="B139" s="245" t="s">
        <v>1150</v>
      </c>
      <c r="C139" s="33" t="s">
        <v>1030</v>
      </c>
      <c r="D139" s="251"/>
    </row>
    <row r="140" spans="1:4" ht="12.75">
      <c r="A140" s="33">
        <v>14</v>
      </c>
      <c r="B140" s="245" t="s">
        <v>1042</v>
      </c>
      <c r="C140" s="33" t="s">
        <v>1030</v>
      </c>
      <c r="D140" s="251"/>
    </row>
    <row r="141" spans="1:4" ht="12.75">
      <c r="A141" s="33">
        <v>15</v>
      </c>
      <c r="B141" s="245" t="s">
        <v>1151</v>
      </c>
      <c r="C141" s="33" t="s">
        <v>1030</v>
      </c>
      <c r="D141" s="251"/>
    </row>
    <row r="142" spans="1:4" ht="38.25">
      <c r="A142" s="33">
        <v>16</v>
      </c>
      <c r="B142" s="245" t="s">
        <v>1152</v>
      </c>
      <c r="C142" s="33" t="s">
        <v>1030</v>
      </c>
      <c r="D142" s="251"/>
    </row>
    <row r="143" spans="1:4" ht="25.5">
      <c r="A143" s="33">
        <v>17</v>
      </c>
      <c r="B143" s="245" t="s">
        <v>1153</v>
      </c>
      <c r="C143" s="33" t="s">
        <v>1030</v>
      </c>
      <c r="D143" s="251"/>
    </row>
    <row r="144" spans="1:4" ht="25.5">
      <c r="A144" s="33">
        <v>18</v>
      </c>
      <c r="B144" s="245" t="s">
        <v>1154</v>
      </c>
      <c r="C144" s="33" t="s">
        <v>1035</v>
      </c>
      <c r="D144" s="251"/>
    </row>
    <row r="145" spans="1:4" ht="12.75">
      <c r="A145" s="33">
        <v>19</v>
      </c>
      <c r="B145" s="245" t="s">
        <v>1155</v>
      </c>
      <c r="C145" s="33" t="s">
        <v>1030</v>
      </c>
      <c r="D145" s="251"/>
    </row>
    <row r="146" spans="1:4" ht="38.25">
      <c r="A146" s="33">
        <v>20</v>
      </c>
      <c r="B146" s="245" t="s">
        <v>1156</v>
      </c>
      <c r="C146" s="33" t="s">
        <v>1035</v>
      </c>
      <c r="D146" s="251"/>
    </row>
    <row r="147" spans="1:4" ht="25.5">
      <c r="A147" s="33" t="s">
        <v>1157</v>
      </c>
      <c r="B147" s="245" t="s">
        <v>1158</v>
      </c>
      <c r="C147" s="33" t="s">
        <v>1159</v>
      </c>
      <c r="D147" s="251"/>
    </row>
    <row r="148" spans="1:4" ht="12.75">
      <c r="A148" s="33" t="s">
        <v>1160</v>
      </c>
      <c r="B148" s="245" t="s">
        <v>1161</v>
      </c>
      <c r="C148" s="33" t="s">
        <v>1030</v>
      </c>
      <c r="D148" s="251"/>
    </row>
    <row r="149" spans="1:4" ht="25.5">
      <c r="A149" s="33" t="s">
        <v>1162</v>
      </c>
      <c r="B149" s="245" t="s">
        <v>1163</v>
      </c>
      <c r="C149" s="33" t="s">
        <v>1030</v>
      </c>
      <c r="D149" s="251"/>
    </row>
    <row r="150" spans="1:4" ht="25.5">
      <c r="A150" s="33" t="s">
        <v>1164</v>
      </c>
      <c r="B150" s="245" t="s">
        <v>1165</v>
      </c>
      <c r="C150" s="33" t="s">
        <v>1159</v>
      </c>
      <c r="D150" s="251"/>
    </row>
    <row r="151" spans="1:4" ht="12.75">
      <c r="A151" s="33" t="s">
        <v>1166</v>
      </c>
      <c r="B151" s="245" t="s">
        <v>1167</v>
      </c>
      <c r="C151" s="33" t="s">
        <v>1030</v>
      </c>
      <c r="D151" s="251"/>
    </row>
    <row r="152" spans="1:4" ht="12.75">
      <c r="A152" s="33" t="s">
        <v>1168</v>
      </c>
      <c r="B152" s="245" t="s">
        <v>1041</v>
      </c>
      <c r="C152" s="33" t="s">
        <v>1169</v>
      </c>
      <c r="D152" s="251"/>
    </row>
    <row r="153" spans="1:4" ht="25.5">
      <c r="A153" s="33" t="s">
        <v>1170</v>
      </c>
      <c r="B153" s="245" t="s">
        <v>1171</v>
      </c>
      <c r="C153" s="33" t="s">
        <v>1030</v>
      </c>
      <c r="D153" s="251"/>
    </row>
    <row r="154" spans="1:4" ht="25.5">
      <c r="A154" s="33" t="s">
        <v>1172</v>
      </c>
      <c r="B154" s="245" t="s">
        <v>1173</v>
      </c>
      <c r="C154" s="33" t="s">
        <v>1030</v>
      </c>
      <c r="D154" s="251"/>
    </row>
    <row r="155" spans="1:4" ht="12.75">
      <c r="A155" s="33" t="s">
        <v>1174</v>
      </c>
      <c r="B155" s="245" t="s">
        <v>1175</v>
      </c>
      <c r="C155" s="33" t="s">
        <v>1159</v>
      </c>
      <c r="D155" s="251"/>
    </row>
    <row r="156" spans="1:4" ht="25.5">
      <c r="A156" s="33" t="s">
        <v>1176</v>
      </c>
      <c r="B156" s="245" t="s">
        <v>1177</v>
      </c>
      <c r="C156" s="33" t="s">
        <v>1178</v>
      </c>
      <c r="D156" s="251"/>
    </row>
    <row r="157" spans="1:4" ht="25.5">
      <c r="A157" s="33" t="s">
        <v>1179</v>
      </c>
      <c r="B157" s="245" t="s">
        <v>1180</v>
      </c>
      <c r="C157" s="33" t="s">
        <v>1030</v>
      </c>
      <c r="D157" s="251"/>
    </row>
    <row r="158" spans="1:4" ht="12.75">
      <c r="A158" s="33" t="s">
        <v>1181</v>
      </c>
      <c r="B158" s="245" t="s">
        <v>1182</v>
      </c>
      <c r="C158" s="33" t="s">
        <v>1035</v>
      </c>
      <c r="D158" s="251"/>
    </row>
    <row r="159" spans="1:4" ht="12.75">
      <c r="A159" s="33" t="s">
        <v>1183</v>
      </c>
      <c r="B159" s="245" t="s">
        <v>1184</v>
      </c>
      <c r="C159" s="33" t="s">
        <v>1030</v>
      </c>
      <c r="D159" s="251"/>
    </row>
    <row r="160" spans="1:4" ht="25.5">
      <c r="A160" s="33" t="s">
        <v>1185</v>
      </c>
      <c r="B160" s="245" t="s">
        <v>1186</v>
      </c>
      <c r="C160" s="33" t="s">
        <v>1030</v>
      </c>
      <c r="D160" s="251"/>
    </row>
    <row r="161" spans="1:4" ht="25.5">
      <c r="A161" s="33" t="s">
        <v>1187</v>
      </c>
      <c r="B161" s="245" t="s">
        <v>1188</v>
      </c>
      <c r="C161" s="33" t="s">
        <v>1039</v>
      </c>
      <c r="D161" s="251"/>
    </row>
    <row r="162" spans="1:4" ht="25.5">
      <c r="A162" s="33" t="s">
        <v>1189</v>
      </c>
      <c r="B162" s="245" t="s">
        <v>1190</v>
      </c>
      <c r="C162" s="33" t="s">
        <v>1191</v>
      </c>
      <c r="D162" s="251"/>
    </row>
    <row r="163" spans="1:4" ht="25.5">
      <c r="A163" s="33" t="s">
        <v>1192</v>
      </c>
      <c r="B163" s="245" t="s">
        <v>1193</v>
      </c>
      <c r="C163" s="33" t="s">
        <v>1159</v>
      </c>
      <c r="D163" s="251"/>
    </row>
    <row r="164" spans="1:4" ht="38.25">
      <c r="A164" s="33" t="s">
        <v>1194</v>
      </c>
      <c r="B164" s="245" t="s">
        <v>1195</v>
      </c>
      <c r="C164" s="33" t="s">
        <v>1159</v>
      </c>
      <c r="D164" s="251"/>
    </row>
    <row r="165" spans="1:4" ht="25.5">
      <c r="A165" s="33" t="s">
        <v>1196</v>
      </c>
      <c r="B165" s="245" t="s">
        <v>1197</v>
      </c>
      <c r="C165" s="33" t="s">
        <v>1159</v>
      </c>
      <c r="D165" s="251"/>
    </row>
    <row r="166" spans="1:4" ht="12.75">
      <c r="A166" s="33" t="s">
        <v>1198</v>
      </c>
      <c r="B166" s="245" t="s">
        <v>1199</v>
      </c>
      <c r="C166" s="33" t="s">
        <v>1030</v>
      </c>
      <c r="D166" s="251"/>
    </row>
    <row r="167" spans="1:4" ht="25.5">
      <c r="A167" s="33" t="s">
        <v>1200</v>
      </c>
      <c r="B167" s="245" t="s">
        <v>1201</v>
      </c>
      <c r="C167" s="33" t="s">
        <v>1159</v>
      </c>
      <c r="D167" s="251"/>
    </row>
  </sheetData>
  <sheetProtection selectLockedCells="1" selectUnlockedCells="1"/>
  <mergeCells count="2">
    <mergeCell ref="A12:B12"/>
    <mergeCell ref="A67:A6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zoomScale="36" zoomScaleNormal="36" zoomScaleSheetLayoutView="87" workbookViewId="0" topLeftCell="A10">
      <selection activeCell="E20" sqref="E20"/>
    </sheetView>
  </sheetViews>
  <sheetFormatPr defaultColWidth="9.140625" defaultRowHeight="12.75"/>
  <cols>
    <col min="1" max="1" width="4.57421875" style="21" customWidth="1"/>
    <col min="2" max="2" width="17.28125" style="21" customWidth="1"/>
    <col min="3" max="3" width="14.8515625" style="21" customWidth="1"/>
    <col min="4" max="4" width="14.00390625" style="21" customWidth="1"/>
    <col min="5" max="5" width="25.7109375" style="252" customWidth="1"/>
    <col min="6" max="6" width="10.8515625" style="21" customWidth="1"/>
    <col min="7" max="7" width="20.8515625" style="21" customWidth="1"/>
    <col min="8" max="8" width="12.00390625" style="21" customWidth="1"/>
    <col min="9" max="9" width="13.140625" style="21" customWidth="1"/>
    <col min="10" max="10" width="11.57421875" style="253" customWidth="1"/>
    <col min="11" max="11" width="11.421875" style="21" customWidth="1"/>
    <col min="12" max="12" width="10.8515625" style="253" customWidth="1"/>
    <col min="13" max="13" width="15.140625" style="21" customWidth="1"/>
    <col min="14" max="14" width="11.8515625" style="21" customWidth="1"/>
    <col min="15" max="15" width="11.421875" style="21" customWidth="1"/>
    <col min="16" max="16" width="13.57421875" style="21" customWidth="1"/>
    <col min="17" max="17" width="16.421875" style="254" customWidth="1"/>
    <col min="18" max="21" width="15.00390625" style="21" customWidth="1"/>
    <col min="22" max="25" width="8.00390625" style="253" customWidth="1"/>
    <col min="26" max="26" width="11.28125" style="21" customWidth="1"/>
    <col min="27" max="16384" width="9.140625" style="21" customWidth="1"/>
  </cols>
  <sheetData>
    <row r="1" spans="1:11" ht="18">
      <c r="A1" s="255" t="s">
        <v>1202</v>
      </c>
      <c r="B1" s="255"/>
      <c r="J1" s="256"/>
      <c r="K1" s="256"/>
    </row>
    <row r="2" spans="1:11" ht="23.2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26" s="261" customFormat="1" ht="18" customHeight="1">
      <c r="A3" s="258" t="s">
        <v>718</v>
      </c>
      <c r="B3" s="41" t="s">
        <v>1203</v>
      </c>
      <c r="C3" s="41" t="s">
        <v>1204</v>
      </c>
      <c r="D3" s="41" t="s">
        <v>1205</v>
      </c>
      <c r="E3" s="41" t="s">
        <v>1206</v>
      </c>
      <c r="F3" s="41" t="s">
        <v>1207</v>
      </c>
      <c r="G3" s="41" t="s">
        <v>1208</v>
      </c>
      <c r="H3" s="41" t="s">
        <v>1209</v>
      </c>
      <c r="I3" s="41" t="s">
        <v>1210</v>
      </c>
      <c r="J3" s="41" t="s">
        <v>1211</v>
      </c>
      <c r="K3" s="41" t="s">
        <v>1212</v>
      </c>
      <c r="L3" s="41" t="s">
        <v>1213</v>
      </c>
      <c r="M3" s="41" t="s">
        <v>1214</v>
      </c>
      <c r="N3" s="41" t="s">
        <v>1215</v>
      </c>
      <c r="O3" s="41" t="s">
        <v>1216</v>
      </c>
      <c r="P3" s="41" t="s">
        <v>1217</v>
      </c>
      <c r="Q3" s="42" t="s">
        <v>1218</v>
      </c>
      <c r="R3" s="46" t="s">
        <v>1219</v>
      </c>
      <c r="S3" s="46"/>
      <c r="T3" s="46" t="s">
        <v>1220</v>
      </c>
      <c r="U3" s="46"/>
      <c r="V3" s="259" t="s">
        <v>1221</v>
      </c>
      <c r="W3" s="259"/>
      <c r="X3" s="259"/>
      <c r="Y3" s="259"/>
      <c r="Z3" s="260" t="s">
        <v>1222</v>
      </c>
    </row>
    <row r="4" spans="1:26" s="261" customFormat="1" ht="36.75" customHeight="1">
      <c r="A4" s="258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46"/>
      <c r="S4" s="46"/>
      <c r="T4" s="46"/>
      <c r="U4" s="46"/>
      <c r="V4" s="259"/>
      <c r="W4" s="259"/>
      <c r="X4" s="259"/>
      <c r="Y4" s="259"/>
      <c r="Z4" s="260"/>
    </row>
    <row r="5" spans="1:26" s="261" customFormat="1" ht="42" customHeight="1">
      <c r="A5" s="258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49" t="s">
        <v>1223</v>
      </c>
      <c r="S5" s="49" t="s">
        <v>1224</v>
      </c>
      <c r="T5" s="49" t="s">
        <v>1223</v>
      </c>
      <c r="U5" s="49" t="s">
        <v>1224</v>
      </c>
      <c r="V5" s="49" t="s">
        <v>1225</v>
      </c>
      <c r="W5" s="49" t="s">
        <v>1226</v>
      </c>
      <c r="X5" s="49" t="s">
        <v>1227</v>
      </c>
      <c r="Y5" s="262" t="s">
        <v>1228</v>
      </c>
      <c r="Z5" s="260"/>
    </row>
    <row r="6" spans="1:26" ht="18.75" customHeight="1">
      <c r="A6" s="50" t="s">
        <v>157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263"/>
      <c r="O6" s="263"/>
      <c r="P6" s="263"/>
      <c r="Q6" s="264"/>
      <c r="R6" s="263"/>
      <c r="S6" s="263"/>
      <c r="T6" s="263"/>
      <c r="U6" s="263"/>
      <c r="V6" s="265"/>
      <c r="W6" s="265"/>
      <c r="X6" s="265"/>
      <c r="Y6" s="266"/>
      <c r="Z6" s="267"/>
    </row>
    <row r="7" spans="1:26" s="261" customFormat="1" ht="27" customHeight="1">
      <c r="A7" s="9">
        <v>1</v>
      </c>
      <c r="B7" s="95" t="s">
        <v>1229</v>
      </c>
      <c r="C7" s="9" t="s">
        <v>1230</v>
      </c>
      <c r="D7" s="9" t="s">
        <v>1231</v>
      </c>
      <c r="E7" s="9" t="s">
        <v>1232</v>
      </c>
      <c r="F7" s="9" t="s">
        <v>1233</v>
      </c>
      <c r="G7" s="9" t="s">
        <v>1234</v>
      </c>
      <c r="H7" s="9" t="s">
        <v>1235</v>
      </c>
      <c r="I7" s="9">
        <v>2014</v>
      </c>
      <c r="J7" s="9" t="s">
        <v>1236</v>
      </c>
      <c r="K7" s="9"/>
      <c r="L7" s="9">
        <v>5</v>
      </c>
      <c r="M7" s="9"/>
      <c r="N7" s="9" t="s">
        <v>1237</v>
      </c>
      <c r="O7" s="95"/>
      <c r="P7" s="268"/>
      <c r="Q7" s="269">
        <v>117000</v>
      </c>
      <c r="R7" s="97" t="s">
        <v>1238</v>
      </c>
      <c r="S7" s="97" t="s">
        <v>1239</v>
      </c>
      <c r="T7" s="97" t="s">
        <v>1238</v>
      </c>
      <c r="U7" s="97" t="s">
        <v>1239</v>
      </c>
      <c r="V7" s="10" t="s">
        <v>1240</v>
      </c>
      <c r="W7" s="10" t="s">
        <v>1240</v>
      </c>
      <c r="X7" s="10" t="s">
        <v>1240</v>
      </c>
      <c r="Y7" s="270"/>
      <c r="Z7" s="271"/>
    </row>
    <row r="8" spans="1:26" s="261" customFormat="1" ht="27" customHeight="1">
      <c r="A8" s="9">
        <v>2</v>
      </c>
      <c r="B8" s="95" t="s">
        <v>17</v>
      </c>
      <c r="C8" s="9" t="s">
        <v>1241</v>
      </c>
      <c r="D8" s="9" t="s">
        <v>1242</v>
      </c>
      <c r="E8" s="9">
        <v>73515</v>
      </c>
      <c r="F8" s="9" t="s">
        <v>1243</v>
      </c>
      <c r="G8" s="9" t="s">
        <v>1234</v>
      </c>
      <c r="H8" s="9">
        <v>6842</v>
      </c>
      <c r="I8" s="9">
        <v>1990</v>
      </c>
      <c r="J8" s="9" t="s">
        <v>1244</v>
      </c>
      <c r="K8" s="9"/>
      <c r="L8" s="9">
        <v>6</v>
      </c>
      <c r="M8" s="9">
        <v>5000</v>
      </c>
      <c r="N8" s="9">
        <v>10980</v>
      </c>
      <c r="O8" s="272"/>
      <c r="P8" s="273"/>
      <c r="Q8" s="189"/>
      <c r="R8" s="97" t="s">
        <v>1245</v>
      </c>
      <c r="S8" s="97" t="s">
        <v>1246</v>
      </c>
      <c r="T8" s="97"/>
      <c r="U8" s="97"/>
      <c r="V8" s="10" t="s">
        <v>1240</v>
      </c>
      <c r="W8" s="10" t="s">
        <v>1240</v>
      </c>
      <c r="X8" s="10"/>
      <c r="Y8" s="270"/>
      <c r="Z8" s="271"/>
    </row>
    <row r="9" spans="1:26" s="261" customFormat="1" ht="27" customHeight="1">
      <c r="A9" s="9">
        <v>3</v>
      </c>
      <c r="B9" s="95" t="s">
        <v>1229</v>
      </c>
      <c r="C9" s="9" t="s">
        <v>1247</v>
      </c>
      <c r="D9" s="9" t="s">
        <v>1248</v>
      </c>
      <c r="E9" s="9" t="s">
        <v>1249</v>
      </c>
      <c r="F9" s="9" t="s">
        <v>1250</v>
      </c>
      <c r="G9" s="9" t="s">
        <v>1234</v>
      </c>
      <c r="H9" s="9">
        <v>6871</v>
      </c>
      <c r="I9" s="9">
        <v>2009</v>
      </c>
      <c r="J9" s="9" t="s">
        <v>1251</v>
      </c>
      <c r="K9" s="9"/>
      <c r="L9" s="9">
        <v>6</v>
      </c>
      <c r="M9" s="9">
        <v>2000</v>
      </c>
      <c r="N9" s="9">
        <v>8480</v>
      </c>
      <c r="O9" s="95"/>
      <c r="P9" s="268"/>
      <c r="Q9" s="171">
        <v>380000</v>
      </c>
      <c r="R9" s="97" t="s">
        <v>1252</v>
      </c>
      <c r="S9" s="97" t="s">
        <v>1253</v>
      </c>
      <c r="T9" s="97" t="s">
        <v>1252</v>
      </c>
      <c r="U9" s="97" t="s">
        <v>1253</v>
      </c>
      <c r="V9" s="10" t="s">
        <v>1240</v>
      </c>
      <c r="W9" s="10" t="s">
        <v>1240</v>
      </c>
      <c r="X9" s="10" t="s">
        <v>1240</v>
      </c>
      <c r="Y9" s="270"/>
      <c r="Z9" s="271"/>
    </row>
    <row r="10" spans="1:26" s="261" customFormat="1" ht="27" customHeight="1">
      <c r="A10" s="9">
        <v>4</v>
      </c>
      <c r="B10" s="95" t="s">
        <v>1254</v>
      </c>
      <c r="C10" s="9" t="s">
        <v>1255</v>
      </c>
      <c r="D10" s="9" t="s">
        <v>1256</v>
      </c>
      <c r="E10" s="9" t="s">
        <v>1257</v>
      </c>
      <c r="F10" s="9" t="s">
        <v>1258</v>
      </c>
      <c r="G10" s="9" t="s">
        <v>1259</v>
      </c>
      <c r="H10" s="9"/>
      <c r="I10" s="9"/>
      <c r="J10" s="9"/>
      <c r="K10" s="9"/>
      <c r="L10" s="9"/>
      <c r="M10" s="9"/>
      <c r="N10" s="9"/>
      <c r="O10" s="95"/>
      <c r="P10" s="9"/>
      <c r="Q10" s="189"/>
      <c r="R10" s="97" t="s">
        <v>1260</v>
      </c>
      <c r="S10" s="97" t="s">
        <v>1261</v>
      </c>
      <c r="T10" s="97"/>
      <c r="U10" s="97"/>
      <c r="V10" s="10" t="s">
        <v>1240</v>
      </c>
      <c r="W10" s="10"/>
      <c r="X10" s="10"/>
      <c r="Y10" s="270"/>
      <c r="Z10" s="271"/>
    </row>
    <row r="11" spans="1:26" s="261" customFormat="1" ht="27" customHeight="1">
      <c r="A11" s="9">
        <v>5</v>
      </c>
      <c r="B11" s="95" t="s">
        <v>17</v>
      </c>
      <c r="C11" s="9" t="s">
        <v>1262</v>
      </c>
      <c r="D11" s="9" t="s">
        <v>1263</v>
      </c>
      <c r="E11" s="9">
        <v>430316</v>
      </c>
      <c r="F11" s="9" t="s">
        <v>1264</v>
      </c>
      <c r="G11" s="9" t="s">
        <v>1234</v>
      </c>
      <c r="H11" s="9"/>
      <c r="I11" s="9">
        <v>1971</v>
      </c>
      <c r="J11" s="9"/>
      <c r="K11" s="9"/>
      <c r="L11" s="9"/>
      <c r="M11" s="9"/>
      <c r="N11" s="9"/>
      <c r="O11" s="273"/>
      <c r="P11" s="273"/>
      <c r="Q11" s="189"/>
      <c r="R11" s="97" t="s">
        <v>1245</v>
      </c>
      <c r="S11" s="97" t="s">
        <v>1246</v>
      </c>
      <c r="T11" s="97"/>
      <c r="U11" s="97"/>
      <c r="V11" s="10" t="s">
        <v>1240</v>
      </c>
      <c r="W11" s="10" t="s">
        <v>1240</v>
      </c>
      <c r="X11" s="10"/>
      <c r="Y11" s="270"/>
      <c r="Z11" s="271"/>
    </row>
    <row r="12" spans="1:26" s="261" customFormat="1" ht="27" customHeight="1">
      <c r="A12" s="9">
        <v>6</v>
      </c>
      <c r="B12" s="95" t="s">
        <v>1265</v>
      </c>
      <c r="C12" s="9" t="s">
        <v>1230</v>
      </c>
      <c r="D12" s="9" t="s">
        <v>1266</v>
      </c>
      <c r="E12" s="9" t="s">
        <v>1267</v>
      </c>
      <c r="F12" s="9" t="s">
        <v>1268</v>
      </c>
      <c r="G12" s="9" t="s">
        <v>1234</v>
      </c>
      <c r="H12" s="9">
        <v>2500</v>
      </c>
      <c r="I12" s="9">
        <v>1997</v>
      </c>
      <c r="J12" s="9" t="s">
        <v>1269</v>
      </c>
      <c r="K12" s="9"/>
      <c r="L12" s="9">
        <v>5</v>
      </c>
      <c r="M12" s="9">
        <v>4300</v>
      </c>
      <c r="N12" s="9">
        <v>1660</v>
      </c>
      <c r="O12" s="273"/>
      <c r="P12" s="273"/>
      <c r="Q12" s="189"/>
      <c r="R12" s="97" t="s">
        <v>1270</v>
      </c>
      <c r="S12" s="97" t="s">
        <v>1271</v>
      </c>
      <c r="T12" s="97"/>
      <c r="U12" s="97"/>
      <c r="V12" s="10" t="s">
        <v>1240</v>
      </c>
      <c r="W12" s="10" t="s">
        <v>1240</v>
      </c>
      <c r="X12" s="10"/>
      <c r="Y12" s="270"/>
      <c r="Z12" s="271"/>
    </row>
    <row r="13" spans="1:26" s="261" customFormat="1" ht="27" customHeight="1">
      <c r="A13" s="9">
        <v>7</v>
      </c>
      <c r="B13" s="95" t="s">
        <v>17</v>
      </c>
      <c r="C13" s="9" t="s">
        <v>1262</v>
      </c>
      <c r="D13" s="9" t="s">
        <v>1272</v>
      </c>
      <c r="E13" s="9">
        <v>409852</v>
      </c>
      <c r="F13" s="9" t="s">
        <v>1273</v>
      </c>
      <c r="G13" s="9" t="s">
        <v>1234</v>
      </c>
      <c r="H13" s="9">
        <v>2120</v>
      </c>
      <c r="I13" s="9">
        <v>1984</v>
      </c>
      <c r="J13" s="9" t="s">
        <v>1274</v>
      </c>
      <c r="K13" s="9"/>
      <c r="L13" s="9"/>
      <c r="M13" s="9">
        <v>2500</v>
      </c>
      <c r="N13" s="9">
        <v>1880</v>
      </c>
      <c r="O13" s="273"/>
      <c r="P13" s="273"/>
      <c r="Q13" s="189"/>
      <c r="R13" s="97" t="s">
        <v>1275</v>
      </c>
      <c r="S13" s="97" t="s">
        <v>1276</v>
      </c>
      <c r="T13" s="97"/>
      <c r="U13" s="97"/>
      <c r="V13" s="10" t="s">
        <v>1240</v>
      </c>
      <c r="W13" s="10" t="s">
        <v>1240</v>
      </c>
      <c r="X13" s="10"/>
      <c r="Y13" s="270"/>
      <c r="Z13" s="271"/>
    </row>
    <row r="14" spans="1:26" s="261" customFormat="1" ht="27" customHeight="1">
      <c r="A14" s="9">
        <v>8</v>
      </c>
      <c r="B14" s="95" t="s">
        <v>1277</v>
      </c>
      <c r="C14" s="9" t="s">
        <v>1278</v>
      </c>
      <c r="D14" s="9">
        <v>10</v>
      </c>
      <c r="E14" s="9" t="s">
        <v>1279</v>
      </c>
      <c r="F14" s="9" t="s">
        <v>1280</v>
      </c>
      <c r="G14" s="9" t="s">
        <v>1234</v>
      </c>
      <c r="H14" s="9">
        <v>11100</v>
      </c>
      <c r="I14" s="9">
        <v>1997</v>
      </c>
      <c r="J14" s="9" t="s">
        <v>1281</v>
      </c>
      <c r="K14" s="9"/>
      <c r="L14" s="9">
        <v>6</v>
      </c>
      <c r="M14" s="9">
        <v>10795</v>
      </c>
      <c r="N14" s="9">
        <v>16550</v>
      </c>
      <c r="O14" s="273"/>
      <c r="P14" s="273"/>
      <c r="Q14" s="189"/>
      <c r="R14" s="97" t="s">
        <v>1245</v>
      </c>
      <c r="S14" s="97" t="s">
        <v>1246</v>
      </c>
      <c r="T14" s="97"/>
      <c r="U14" s="97"/>
      <c r="V14" s="10" t="s">
        <v>1240</v>
      </c>
      <c r="W14" s="10" t="s">
        <v>1240</v>
      </c>
      <c r="X14" s="10"/>
      <c r="Y14" s="270"/>
      <c r="Z14" s="271"/>
    </row>
    <row r="15" spans="1:26" s="261" customFormat="1" ht="27" customHeight="1">
      <c r="A15" s="9">
        <v>9</v>
      </c>
      <c r="B15" s="95" t="s">
        <v>1254</v>
      </c>
      <c r="C15" s="9" t="s">
        <v>1278</v>
      </c>
      <c r="D15" s="9">
        <v>4</v>
      </c>
      <c r="E15" s="9">
        <v>21337</v>
      </c>
      <c r="F15" s="9" t="s">
        <v>1282</v>
      </c>
      <c r="G15" s="9" t="s">
        <v>1234</v>
      </c>
      <c r="H15" s="9">
        <v>11100</v>
      </c>
      <c r="I15" s="9">
        <v>1993</v>
      </c>
      <c r="J15" s="9" t="s">
        <v>1283</v>
      </c>
      <c r="K15" s="9"/>
      <c r="L15" s="9">
        <v>4</v>
      </c>
      <c r="M15" s="9"/>
      <c r="N15" s="9">
        <v>15700</v>
      </c>
      <c r="O15" s="9"/>
      <c r="P15" s="9"/>
      <c r="Q15" s="189"/>
      <c r="R15" s="97" t="s">
        <v>1284</v>
      </c>
      <c r="S15" s="97" t="s">
        <v>1285</v>
      </c>
      <c r="T15" s="97"/>
      <c r="U15" s="97"/>
      <c r="V15" s="10" t="s">
        <v>1240</v>
      </c>
      <c r="W15" s="10" t="s">
        <v>1240</v>
      </c>
      <c r="X15" s="10"/>
      <c r="Y15" s="270"/>
      <c r="Z15" s="271"/>
    </row>
    <row r="16" spans="1:26" s="261" customFormat="1" ht="27" customHeight="1">
      <c r="A16" s="9">
        <v>10</v>
      </c>
      <c r="B16" s="9" t="s">
        <v>1277</v>
      </c>
      <c r="C16" s="9" t="s">
        <v>1241</v>
      </c>
      <c r="D16" s="9" t="s">
        <v>1286</v>
      </c>
      <c r="E16" s="9">
        <v>68819</v>
      </c>
      <c r="F16" s="9" t="s">
        <v>1287</v>
      </c>
      <c r="G16" s="9" t="s">
        <v>1288</v>
      </c>
      <c r="H16" s="9">
        <v>6482</v>
      </c>
      <c r="I16" s="9">
        <v>1988</v>
      </c>
      <c r="J16" s="9" t="s">
        <v>1289</v>
      </c>
      <c r="K16" s="9"/>
      <c r="L16" s="9">
        <v>2</v>
      </c>
      <c r="M16" s="9">
        <v>4650</v>
      </c>
      <c r="N16" s="9">
        <v>10800</v>
      </c>
      <c r="O16" s="273"/>
      <c r="P16" s="273"/>
      <c r="Q16" s="189"/>
      <c r="R16" s="97" t="s">
        <v>1245</v>
      </c>
      <c r="S16" s="97" t="s">
        <v>1246</v>
      </c>
      <c r="T16" s="97"/>
      <c r="U16" s="97"/>
      <c r="V16" s="10" t="s">
        <v>1240</v>
      </c>
      <c r="W16" s="10" t="s">
        <v>1240</v>
      </c>
      <c r="X16" s="10"/>
      <c r="Y16" s="270"/>
      <c r="Z16" s="271"/>
    </row>
    <row r="17" spans="1:26" s="261" customFormat="1" ht="27" customHeight="1">
      <c r="A17" s="9">
        <v>11</v>
      </c>
      <c r="B17" s="9" t="s">
        <v>1277</v>
      </c>
      <c r="C17" s="9" t="s">
        <v>1255</v>
      </c>
      <c r="D17" s="9"/>
      <c r="E17" s="9" t="s">
        <v>1290</v>
      </c>
      <c r="F17" s="9" t="s">
        <v>1291</v>
      </c>
      <c r="G17" s="9" t="s">
        <v>1259</v>
      </c>
      <c r="H17" s="9"/>
      <c r="I17" s="9">
        <v>1988</v>
      </c>
      <c r="J17" s="9"/>
      <c r="K17" s="9"/>
      <c r="L17" s="9"/>
      <c r="M17" s="9"/>
      <c r="N17" s="9"/>
      <c r="O17" s="273"/>
      <c r="P17" s="273"/>
      <c r="Q17" s="189"/>
      <c r="R17" s="97" t="s">
        <v>1245</v>
      </c>
      <c r="S17" s="97" t="s">
        <v>1246</v>
      </c>
      <c r="T17" s="97"/>
      <c r="U17" s="97"/>
      <c r="V17" s="10" t="s">
        <v>1240</v>
      </c>
      <c r="W17" s="10"/>
      <c r="X17" s="10"/>
      <c r="Y17" s="270"/>
      <c r="Z17" s="271"/>
    </row>
    <row r="18" spans="1:26" s="261" customFormat="1" ht="33.75" customHeight="1">
      <c r="A18" s="9">
        <v>12</v>
      </c>
      <c r="B18" s="9" t="s">
        <v>1277</v>
      </c>
      <c r="C18" s="9" t="s">
        <v>1230</v>
      </c>
      <c r="D18" s="9" t="s">
        <v>1292</v>
      </c>
      <c r="E18" s="9"/>
      <c r="F18" s="9" t="s">
        <v>1293</v>
      </c>
      <c r="G18" s="9" t="s">
        <v>1234</v>
      </c>
      <c r="H18" s="9">
        <v>2402</v>
      </c>
      <c r="I18" s="9">
        <v>2010</v>
      </c>
      <c r="J18" s="9"/>
      <c r="K18" s="9"/>
      <c r="L18" s="9">
        <v>5</v>
      </c>
      <c r="M18" s="9">
        <v>1140</v>
      </c>
      <c r="N18" s="9">
        <v>3490</v>
      </c>
      <c r="O18" s="9">
        <v>10650</v>
      </c>
      <c r="P18" s="268"/>
      <c r="Q18" s="171">
        <v>88000</v>
      </c>
      <c r="R18" s="97" t="s">
        <v>1294</v>
      </c>
      <c r="S18" s="97" t="s">
        <v>1295</v>
      </c>
      <c r="T18" s="97" t="s">
        <v>1294</v>
      </c>
      <c r="U18" s="97" t="s">
        <v>1295</v>
      </c>
      <c r="V18" s="10" t="s">
        <v>1240</v>
      </c>
      <c r="W18" s="10" t="s">
        <v>1240</v>
      </c>
      <c r="X18" s="10" t="s">
        <v>1240</v>
      </c>
      <c r="Y18" s="270"/>
      <c r="Z18" s="271"/>
    </row>
    <row r="19" spans="1:26" s="261" customFormat="1" ht="27" customHeight="1">
      <c r="A19" s="9">
        <v>13</v>
      </c>
      <c r="B19" s="9" t="s">
        <v>17</v>
      </c>
      <c r="C19" s="9" t="s">
        <v>1262</v>
      </c>
      <c r="D19" s="9" t="s">
        <v>1263</v>
      </c>
      <c r="E19" s="9" t="s">
        <v>1296</v>
      </c>
      <c r="F19" s="9" t="s">
        <v>1297</v>
      </c>
      <c r="G19" s="9" t="s">
        <v>1234</v>
      </c>
      <c r="H19" s="9"/>
      <c r="I19" s="9">
        <v>1996</v>
      </c>
      <c r="J19" s="9" t="s">
        <v>1298</v>
      </c>
      <c r="K19" s="9"/>
      <c r="L19" s="9"/>
      <c r="M19" s="9">
        <v>2500</v>
      </c>
      <c r="N19" s="9">
        <v>1705</v>
      </c>
      <c r="O19" s="273"/>
      <c r="P19" s="273"/>
      <c r="Q19" s="189"/>
      <c r="R19" s="97" t="s">
        <v>1299</v>
      </c>
      <c r="S19" s="97" t="s">
        <v>1300</v>
      </c>
      <c r="T19" s="97"/>
      <c r="U19" s="97"/>
      <c r="V19" s="10" t="s">
        <v>1240</v>
      </c>
      <c r="W19" s="10" t="s">
        <v>1240</v>
      </c>
      <c r="X19" s="10"/>
      <c r="Y19" s="270"/>
      <c r="Z19" s="271"/>
    </row>
    <row r="20" spans="1:26" s="261" customFormat="1" ht="27" customHeight="1">
      <c r="A20" s="9">
        <v>14</v>
      </c>
      <c r="B20" s="9" t="s">
        <v>1254</v>
      </c>
      <c r="C20" s="9" t="s">
        <v>1301</v>
      </c>
      <c r="D20" s="9" t="s">
        <v>1302</v>
      </c>
      <c r="E20" s="9" t="s">
        <v>1303</v>
      </c>
      <c r="F20" s="9" t="s">
        <v>1304</v>
      </c>
      <c r="G20" s="9" t="s">
        <v>1234</v>
      </c>
      <c r="H20" s="9">
        <v>1600</v>
      </c>
      <c r="I20" s="9">
        <v>1997</v>
      </c>
      <c r="J20" s="9" t="s">
        <v>1305</v>
      </c>
      <c r="K20" s="9"/>
      <c r="L20" s="9">
        <v>5</v>
      </c>
      <c r="M20" s="9">
        <v>610</v>
      </c>
      <c r="N20" s="9">
        <v>2195</v>
      </c>
      <c r="O20" s="273"/>
      <c r="P20" s="273"/>
      <c r="Q20" s="189"/>
      <c r="R20" s="97" t="s">
        <v>1306</v>
      </c>
      <c r="S20" s="97" t="s">
        <v>1307</v>
      </c>
      <c r="T20" s="97"/>
      <c r="U20" s="97"/>
      <c r="V20" s="10" t="s">
        <v>1240</v>
      </c>
      <c r="W20" s="10" t="s">
        <v>1240</v>
      </c>
      <c r="X20" s="10"/>
      <c r="Y20" s="270"/>
      <c r="Z20" s="271"/>
    </row>
    <row r="21" spans="1:26" s="261" customFormat="1" ht="38.25" customHeight="1">
      <c r="A21" s="95">
        <v>15</v>
      </c>
      <c r="B21" s="95" t="s">
        <v>1254</v>
      </c>
      <c r="C21" s="9" t="s">
        <v>1308</v>
      </c>
      <c r="D21" s="9" t="s">
        <v>1309</v>
      </c>
      <c r="E21" s="9" t="s">
        <v>1310</v>
      </c>
      <c r="F21" s="9" t="s">
        <v>1311</v>
      </c>
      <c r="G21" s="9" t="s">
        <v>1312</v>
      </c>
      <c r="H21" s="9">
        <v>1598</v>
      </c>
      <c r="I21" s="9">
        <v>2012</v>
      </c>
      <c r="J21" s="274" t="s">
        <v>1313</v>
      </c>
      <c r="K21" s="274" t="s">
        <v>1313</v>
      </c>
      <c r="L21" s="9">
        <v>5</v>
      </c>
      <c r="M21" s="9" t="s">
        <v>1314</v>
      </c>
      <c r="N21" s="9" t="s">
        <v>1315</v>
      </c>
      <c r="O21" s="9" t="s">
        <v>1316</v>
      </c>
      <c r="P21" s="9" t="s">
        <v>1317</v>
      </c>
      <c r="Q21" s="171">
        <v>26500</v>
      </c>
      <c r="R21" s="275" t="s">
        <v>1318</v>
      </c>
      <c r="S21" s="275" t="s">
        <v>1319</v>
      </c>
      <c r="T21" s="275" t="s">
        <v>1318</v>
      </c>
      <c r="U21" s="275" t="s">
        <v>1319</v>
      </c>
      <c r="V21" s="10" t="s">
        <v>1240</v>
      </c>
      <c r="W21" s="10" t="s">
        <v>1240</v>
      </c>
      <c r="X21" s="10" t="s">
        <v>1240</v>
      </c>
      <c r="Y21" s="276" t="s">
        <v>1240</v>
      </c>
      <c r="Z21" s="271"/>
    </row>
    <row r="22" spans="1:26" s="261" customFormat="1" ht="38.25" customHeight="1">
      <c r="A22" s="95">
        <v>16</v>
      </c>
      <c r="B22" s="95" t="s">
        <v>17</v>
      </c>
      <c r="C22" s="9" t="s">
        <v>1320</v>
      </c>
      <c r="D22" s="9"/>
      <c r="E22" s="9">
        <v>3623</v>
      </c>
      <c r="F22" s="9" t="s">
        <v>1321</v>
      </c>
      <c r="G22" s="9" t="s">
        <v>1322</v>
      </c>
      <c r="H22" s="9"/>
      <c r="I22" s="9">
        <v>1988</v>
      </c>
      <c r="J22" s="274"/>
      <c r="K22" s="274"/>
      <c r="L22" s="9"/>
      <c r="M22" s="9"/>
      <c r="N22" s="9"/>
      <c r="O22" s="9"/>
      <c r="P22" s="9"/>
      <c r="Q22" s="189"/>
      <c r="R22" s="275" t="s">
        <v>1323</v>
      </c>
      <c r="S22" s="275" t="s">
        <v>1324</v>
      </c>
      <c r="T22" s="275"/>
      <c r="U22" s="275"/>
      <c r="V22" s="10" t="s">
        <v>1240</v>
      </c>
      <c r="W22" s="10"/>
      <c r="X22" s="10"/>
      <c r="Y22" s="276"/>
      <c r="Z22" s="271"/>
    </row>
    <row r="23" spans="1:26" s="261" customFormat="1" ht="51" customHeight="1">
      <c r="A23" s="95">
        <v>17</v>
      </c>
      <c r="B23" s="95" t="s">
        <v>109</v>
      </c>
      <c r="C23" s="9" t="s">
        <v>1325</v>
      </c>
      <c r="D23" s="9"/>
      <c r="E23" s="9"/>
      <c r="F23" s="9"/>
      <c r="G23" s="9" t="s">
        <v>1234</v>
      </c>
      <c r="H23" s="9"/>
      <c r="I23" s="9">
        <v>2016</v>
      </c>
      <c r="J23" s="274"/>
      <c r="K23" s="274"/>
      <c r="L23" s="9">
        <v>6</v>
      </c>
      <c r="M23" s="9"/>
      <c r="N23" s="9" t="s">
        <v>1326</v>
      </c>
      <c r="O23" s="9"/>
      <c r="P23" s="9"/>
      <c r="Q23" s="171">
        <v>685000</v>
      </c>
      <c r="R23" s="275" t="s">
        <v>1327</v>
      </c>
      <c r="S23" s="275" t="s">
        <v>1328</v>
      </c>
      <c r="T23" s="275"/>
      <c r="U23" s="275"/>
      <c r="V23" s="10" t="s">
        <v>1240</v>
      </c>
      <c r="W23" s="10" t="s">
        <v>1240</v>
      </c>
      <c r="X23" s="10" t="s">
        <v>1240</v>
      </c>
      <c r="Y23" s="276"/>
      <c r="Z23" s="20" t="s">
        <v>1329</v>
      </c>
    </row>
    <row r="24" spans="1:26" ht="18.75" customHeight="1">
      <c r="A24" s="104" t="s">
        <v>430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67"/>
      <c r="O24" s="267"/>
      <c r="P24" s="267"/>
      <c r="Q24" s="277"/>
      <c r="R24" s="267"/>
      <c r="S24" s="267"/>
      <c r="T24" s="267"/>
      <c r="U24" s="267"/>
      <c r="V24" s="278"/>
      <c r="W24" s="278"/>
      <c r="X24" s="278"/>
      <c r="Y24" s="279"/>
      <c r="Z24" s="267"/>
    </row>
    <row r="25" spans="1:26" s="261" customFormat="1" ht="27" customHeight="1">
      <c r="A25" s="9">
        <v>1</v>
      </c>
      <c r="B25" s="9" t="s">
        <v>1330</v>
      </c>
      <c r="C25" s="95" t="s">
        <v>1331</v>
      </c>
      <c r="D25" s="95" t="s">
        <v>1332</v>
      </c>
      <c r="E25" s="95" t="s">
        <v>1333</v>
      </c>
      <c r="F25" s="95" t="s">
        <v>1334</v>
      </c>
      <c r="G25" s="95" t="s">
        <v>1288</v>
      </c>
      <c r="H25" s="95" t="s">
        <v>1335</v>
      </c>
      <c r="I25" s="95">
        <v>2007</v>
      </c>
      <c r="J25" s="95" t="s">
        <v>1336</v>
      </c>
      <c r="K25" s="95" t="s">
        <v>1337</v>
      </c>
      <c r="L25" s="95"/>
      <c r="M25" s="95" t="s">
        <v>1338</v>
      </c>
      <c r="N25" s="95" t="s">
        <v>1338</v>
      </c>
      <c r="O25" s="95"/>
      <c r="P25" s="95"/>
      <c r="Q25" s="280"/>
      <c r="R25" s="281" t="s">
        <v>1339</v>
      </c>
      <c r="S25" s="281" t="s">
        <v>1340</v>
      </c>
      <c r="T25" s="95"/>
      <c r="U25" s="95"/>
      <c r="V25" s="10" t="s">
        <v>1240</v>
      </c>
      <c r="W25" s="10" t="s">
        <v>1240</v>
      </c>
      <c r="X25" s="10"/>
      <c r="Y25" s="270"/>
      <c r="Z25" s="271"/>
    </row>
    <row r="26" spans="1:26" s="261" customFormat="1" ht="27" customHeight="1">
      <c r="A26" s="9">
        <v>2</v>
      </c>
      <c r="B26" s="9" t="s">
        <v>1254</v>
      </c>
      <c r="C26" s="9" t="s">
        <v>1341</v>
      </c>
      <c r="D26" s="9" t="s">
        <v>1342</v>
      </c>
      <c r="E26" s="9" t="s">
        <v>1343</v>
      </c>
      <c r="F26" s="9" t="s">
        <v>1344</v>
      </c>
      <c r="G26" s="9" t="s">
        <v>1345</v>
      </c>
      <c r="H26" s="9" t="s">
        <v>1346</v>
      </c>
      <c r="I26" s="9">
        <v>1998</v>
      </c>
      <c r="J26" s="9" t="s">
        <v>1347</v>
      </c>
      <c r="K26" s="9" t="s">
        <v>1348</v>
      </c>
      <c r="L26" s="9">
        <v>5</v>
      </c>
      <c r="M26" s="9" t="s">
        <v>1349</v>
      </c>
      <c r="N26" s="9" t="s">
        <v>1349</v>
      </c>
      <c r="O26" s="9"/>
      <c r="P26" s="9"/>
      <c r="Q26" s="189"/>
      <c r="R26" s="97" t="s">
        <v>1350</v>
      </c>
      <c r="S26" s="97" t="s">
        <v>1351</v>
      </c>
      <c r="T26" s="9"/>
      <c r="U26" s="9"/>
      <c r="V26" s="10" t="s">
        <v>1240</v>
      </c>
      <c r="W26" s="10" t="s">
        <v>1240</v>
      </c>
      <c r="X26" s="10"/>
      <c r="Y26" s="270"/>
      <c r="Z26" s="271"/>
    </row>
    <row r="27" spans="1:26" ht="18.75" customHeight="1">
      <c r="A27" s="104" t="s">
        <v>1352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267"/>
      <c r="O27" s="267"/>
      <c r="P27" s="267"/>
      <c r="Q27" s="277"/>
      <c r="R27" s="267"/>
      <c r="S27" s="267"/>
      <c r="T27" s="267"/>
      <c r="U27" s="267"/>
      <c r="V27" s="278"/>
      <c r="W27" s="278"/>
      <c r="X27" s="278"/>
      <c r="Y27" s="279"/>
      <c r="Z27" s="267"/>
    </row>
    <row r="28" spans="1:26" s="261" customFormat="1" ht="24.75" customHeight="1">
      <c r="A28" s="9">
        <v>1</v>
      </c>
      <c r="B28" s="9" t="s">
        <v>1353</v>
      </c>
      <c r="C28" s="9" t="s">
        <v>1354</v>
      </c>
      <c r="D28" s="9"/>
      <c r="E28" s="9" t="s">
        <v>1355</v>
      </c>
      <c r="F28" s="9" t="s">
        <v>1356</v>
      </c>
      <c r="G28" s="9" t="s">
        <v>1357</v>
      </c>
      <c r="H28" s="9">
        <v>2482.8</v>
      </c>
      <c r="I28" s="9">
        <v>2004</v>
      </c>
      <c r="J28" s="9" t="s">
        <v>1358</v>
      </c>
      <c r="K28" s="9" t="s">
        <v>1359</v>
      </c>
      <c r="L28" s="9">
        <v>7</v>
      </c>
      <c r="M28" s="9">
        <v>1020</v>
      </c>
      <c r="N28" s="9">
        <v>3500</v>
      </c>
      <c r="O28" s="95"/>
      <c r="P28" s="9" t="s">
        <v>103</v>
      </c>
      <c r="Q28" s="171">
        <v>11800</v>
      </c>
      <c r="R28" s="97" t="s">
        <v>1360</v>
      </c>
      <c r="S28" s="97" t="s">
        <v>1361</v>
      </c>
      <c r="T28" s="97" t="s">
        <v>1362</v>
      </c>
      <c r="U28" s="97" t="s">
        <v>1363</v>
      </c>
      <c r="V28" s="10" t="s">
        <v>1240</v>
      </c>
      <c r="W28" s="10" t="s">
        <v>1240</v>
      </c>
      <c r="X28" s="10" t="s">
        <v>1240</v>
      </c>
      <c r="Y28" s="270"/>
      <c r="Z28" s="271"/>
    </row>
    <row r="29" spans="1:26" s="284" customFormat="1" ht="24.75" customHeight="1">
      <c r="A29" s="95">
        <v>2</v>
      </c>
      <c r="B29" s="9" t="s">
        <v>1353</v>
      </c>
      <c r="C29" s="95" t="s">
        <v>1364</v>
      </c>
      <c r="D29" s="95" t="s">
        <v>1365</v>
      </c>
      <c r="E29" s="95">
        <v>2199012630</v>
      </c>
      <c r="F29" s="95" t="s">
        <v>1366</v>
      </c>
      <c r="G29" s="95" t="s">
        <v>1367</v>
      </c>
      <c r="H29" s="95">
        <v>1318</v>
      </c>
      <c r="I29" s="95">
        <v>2014</v>
      </c>
      <c r="J29" s="95" t="s">
        <v>1368</v>
      </c>
      <c r="K29" s="95" t="s">
        <v>1369</v>
      </c>
      <c r="L29" s="95">
        <v>1</v>
      </c>
      <c r="M29" s="95" t="s">
        <v>103</v>
      </c>
      <c r="N29" s="95" t="s">
        <v>103</v>
      </c>
      <c r="O29" s="95" t="s">
        <v>1370</v>
      </c>
      <c r="P29" s="95" t="s">
        <v>103</v>
      </c>
      <c r="Q29" s="282">
        <v>54700</v>
      </c>
      <c r="R29" s="281" t="s">
        <v>1371</v>
      </c>
      <c r="S29" s="281" t="s">
        <v>1372</v>
      </c>
      <c r="T29" s="281" t="s">
        <v>1371</v>
      </c>
      <c r="U29" s="281" t="s">
        <v>1372</v>
      </c>
      <c r="V29" s="10" t="s">
        <v>1240</v>
      </c>
      <c r="W29" s="10" t="s">
        <v>1240</v>
      </c>
      <c r="X29" s="139" t="s">
        <v>1240</v>
      </c>
      <c r="Y29" s="276"/>
      <c r="Z29" s="283"/>
    </row>
    <row r="30" spans="1:26" s="284" customFormat="1" ht="24.75" customHeight="1">
      <c r="A30" s="95">
        <v>3</v>
      </c>
      <c r="B30" s="9" t="s">
        <v>1353</v>
      </c>
      <c r="C30" s="95" t="s">
        <v>1373</v>
      </c>
      <c r="D30" s="95" t="s">
        <v>1374</v>
      </c>
      <c r="E30" s="285" t="s">
        <v>1375</v>
      </c>
      <c r="F30" s="95" t="s">
        <v>1376</v>
      </c>
      <c r="G30" s="95" t="s">
        <v>1377</v>
      </c>
      <c r="H30" s="95" t="s">
        <v>103</v>
      </c>
      <c r="I30" s="95">
        <v>2016</v>
      </c>
      <c r="J30" s="95" t="s">
        <v>1368</v>
      </c>
      <c r="K30" s="95" t="s">
        <v>1369</v>
      </c>
      <c r="L30" s="95" t="s">
        <v>103</v>
      </c>
      <c r="M30" s="95">
        <v>840</v>
      </c>
      <c r="N30" s="95">
        <v>1490</v>
      </c>
      <c r="O30" s="95" t="s">
        <v>103</v>
      </c>
      <c r="P30" s="286"/>
      <c r="Q30" s="282">
        <v>10500</v>
      </c>
      <c r="R30" s="281" t="s">
        <v>1371</v>
      </c>
      <c r="S30" s="281" t="s">
        <v>1372</v>
      </c>
      <c r="T30" s="281" t="s">
        <v>1371</v>
      </c>
      <c r="U30" s="281" t="s">
        <v>1372</v>
      </c>
      <c r="V30" s="10" t="s">
        <v>1240</v>
      </c>
      <c r="W30" s="10"/>
      <c r="X30" s="139" t="s">
        <v>1240</v>
      </c>
      <c r="Y30" s="276"/>
      <c r="Z30" s="283"/>
    </row>
    <row r="31" spans="1:26" ht="18.75" customHeight="1">
      <c r="A31" s="104" t="s">
        <v>1378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267"/>
      <c r="O31" s="267"/>
      <c r="P31" s="267"/>
      <c r="Q31" s="277"/>
      <c r="R31" s="267"/>
      <c r="S31" s="267"/>
      <c r="T31" s="267"/>
      <c r="U31" s="267"/>
      <c r="V31" s="278"/>
      <c r="W31" s="278"/>
      <c r="X31" s="278"/>
      <c r="Y31" s="279"/>
      <c r="Z31" s="267"/>
    </row>
    <row r="32" spans="1:26" s="261" customFormat="1" ht="54" customHeight="1">
      <c r="A32" s="9">
        <v>1</v>
      </c>
      <c r="B32" s="9" t="s">
        <v>1254</v>
      </c>
      <c r="C32" s="9" t="s">
        <v>1379</v>
      </c>
      <c r="D32" s="9" t="s">
        <v>1380</v>
      </c>
      <c r="E32" s="9" t="s">
        <v>1381</v>
      </c>
      <c r="F32" s="9" t="s">
        <v>1382</v>
      </c>
      <c r="G32" s="9" t="s">
        <v>1383</v>
      </c>
      <c r="H32" s="9">
        <v>4580</v>
      </c>
      <c r="I32" s="9">
        <v>2001</v>
      </c>
      <c r="J32" s="9" t="s">
        <v>1384</v>
      </c>
      <c r="K32" s="9" t="s">
        <v>1385</v>
      </c>
      <c r="L32" s="9" t="s">
        <v>1386</v>
      </c>
      <c r="M32" s="9"/>
      <c r="N32" s="9" t="s">
        <v>1387</v>
      </c>
      <c r="O32" s="9">
        <v>310967</v>
      </c>
      <c r="P32" s="9" t="s">
        <v>1388</v>
      </c>
      <c r="Q32" s="282">
        <v>22500</v>
      </c>
      <c r="R32" s="97" t="s">
        <v>1389</v>
      </c>
      <c r="S32" s="97" t="s">
        <v>1390</v>
      </c>
      <c r="T32" s="97" t="s">
        <v>1389</v>
      </c>
      <c r="U32" s="97" t="s">
        <v>1390</v>
      </c>
      <c r="V32" s="10" t="s">
        <v>1240</v>
      </c>
      <c r="W32" s="10" t="s">
        <v>1240</v>
      </c>
      <c r="X32" s="10" t="s">
        <v>1240</v>
      </c>
      <c r="Y32" s="270"/>
      <c r="Z32" s="271"/>
    </row>
    <row r="33" spans="1:26" s="261" customFormat="1" ht="37.5" customHeight="1">
      <c r="A33" s="95">
        <v>2</v>
      </c>
      <c r="B33" s="9"/>
      <c r="C33" s="9" t="s">
        <v>1391</v>
      </c>
      <c r="D33" s="9" t="s">
        <v>1392</v>
      </c>
      <c r="E33" s="9" t="s">
        <v>1393</v>
      </c>
      <c r="F33" s="9" t="s">
        <v>1394</v>
      </c>
      <c r="G33" s="9" t="s">
        <v>1395</v>
      </c>
      <c r="H33" s="9">
        <v>10000</v>
      </c>
      <c r="I33" s="9">
        <v>1989</v>
      </c>
      <c r="J33" s="9" t="s">
        <v>1396</v>
      </c>
      <c r="K33" s="9" t="s">
        <v>1397</v>
      </c>
      <c r="L33" s="9">
        <v>53</v>
      </c>
      <c r="M33" s="9"/>
      <c r="N33" s="9" t="s">
        <v>1398</v>
      </c>
      <c r="O33" s="9">
        <v>423919</v>
      </c>
      <c r="P33" s="9" t="s">
        <v>1399</v>
      </c>
      <c r="Q33" s="282">
        <v>30000</v>
      </c>
      <c r="R33" s="97" t="s">
        <v>1400</v>
      </c>
      <c r="S33" s="97" t="s">
        <v>1401</v>
      </c>
      <c r="T33" s="97" t="s">
        <v>1400</v>
      </c>
      <c r="U33" s="97" t="s">
        <v>1401</v>
      </c>
      <c r="V33" s="10" t="s">
        <v>1240</v>
      </c>
      <c r="W33" s="10" t="s">
        <v>1240</v>
      </c>
      <c r="X33" s="10" t="s">
        <v>1240</v>
      </c>
      <c r="Y33" s="270"/>
      <c r="Z33" s="271"/>
    </row>
  </sheetData>
  <sheetProtection selectLockedCells="1" selectUnlockedCells="1"/>
  <mergeCells count="28">
    <mergeCell ref="J1:K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S4"/>
    <mergeCell ref="T3:U4"/>
    <mergeCell ref="V3:Y4"/>
    <mergeCell ref="Z3:Z5"/>
    <mergeCell ref="A6:M6"/>
    <mergeCell ref="C23:D23"/>
    <mergeCell ref="A24:M24"/>
    <mergeCell ref="A27:M27"/>
    <mergeCell ref="A31:M31"/>
  </mergeCells>
  <printOptions horizontalCentered="1"/>
  <pageMargins left="0" right="0" top="0.7875" bottom="0.39375" header="0.5118055555555555" footer="0.5118055555555555"/>
  <pageSetup horizontalDpi="300" verticalDpi="300" orientation="landscape" paperSize="9" scale="4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zoomScale="36" zoomScaleNormal="36" zoomScaleSheetLayoutView="100" workbookViewId="0" topLeftCell="A1">
      <selection activeCell="C13" sqref="C13"/>
    </sheetView>
  </sheetViews>
  <sheetFormatPr defaultColWidth="12.57421875" defaultRowHeight="12.75"/>
  <cols>
    <col min="1" max="1" width="18.28125" style="1" customWidth="1"/>
    <col min="2" max="2" width="16.7109375" style="1" customWidth="1"/>
    <col min="3" max="3" width="17.7109375" style="1" customWidth="1"/>
    <col min="4" max="4" width="19.140625" style="1" customWidth="1"/>
    <col min="5" max="5" width="16.7109375" style="1" customWidth="1"/>
    <col min="6" max="6" width="18.140625" style="1" customWidth="1"/>
    <col min="7" max="16384" width="11.57421875" style="1" customWidth="1"/>
  </cols>
  <sheetData>
    <row r="1" ht="12.75">
      <c r="A1" s="3" t="s">
        <v>1402</v>
      </c>
    </row>
    <row r="2" spans="1:6" ht="36.75" customHeight="1">
      <c r="A2" s="7" t="s">
        <v>1403</v>
      </c>
      <c r="B2" s="7"/>
      <c r="C2" s="7"/>
      <c r="D2" s="7"/>
      <c r="E2" s="7"/>
      <c r="F2" s="7"/>
    </row>
    <row r="3" spans="1:6" ht="63.75" customHeight="1">
      <c r="A3" s="287" t="s">
        <v>1404</v>
      </c>
      <c r="B3" s="287" t="s">
        <v>1405</v>
      </c>
      <c r="C3" s="287" t="s">
        <v>1406</v>
      </c>
      <c r="D3" s="287" t="s">
        <v>1404</v>
      </c>
      <c r="E3" s="287" t="s">
        <v>1405</v>
      </c>
      <c r="F3" s="287" t="s">
        <v>1406</v>
      </c>
    </row>
    <row r="4" spans="1:6" ht="12.75">
      <c r="A4" s="287" t="s">
        <v>1407</v>
      </c>
      <c r="B4" s="17" t="s">
        <v>1408</v>
      </c>
      <c r="C4" s="287">
        <v>1.225</v>
      </c>
      <c r="D4" s="287" t="s">
        <v>1409</v>
      </c>
      <c r="E4" s="17" t="s">
        <v>1408</v>
      </c>
      <c r="F4" s="287">
        <v>0.12</v>
      </c>
    </row>
    <row r="5" spans="1:6" ht="12.75">
      <c r="A5" s="287" t="s">
        <v>1410</v>
      </c>
      <c r="B5" s="17" t="s">
        <v>1408</v>
      </c>
      <c r="C5" s="7">
        <v>0.655</v>
      </c>
      <c r="D5" s="287" t="s">
        <v>1411</v>
      </c>
      <c r="E5" s="17" t="s">
        <v>1408</v>
      </c>
      <c r="F5" s="7">
        <v>0.228</v>
      </c>
    </row>
    <row r="6" spans="1:6" ht="12.75">
      <c r="A6" s="287" t="s">
        <v>1412</v>
      </c>
      <c r="B6" s="17" t="s">
        <v>1408</v>
      </c>
      <c r="C6" s="7">
        <v>1.217</v>
      </c>
      <c r="D6" s="287" t="s">
        <v>1413</v>
      </c>
      <c r="E6" s="17" t="s">
        <v>1408</v>
      </c>
      <c r="F6" s="7">
        <v>0.185</v>
      </c>
    </row>
    <row r="7" spans="1:6" ht="12.75">
      <c r="A7" s="287" t="s">
        <v>1414</v>
      </c>
      <c r="B7" s="17" t="s">
        <v>1408</v>
      </c>
      <c r="C7" s="7">
        <v>2.132</v>
      </c>
      <c r="D7" s="287" t="s">
        <v>1415</v>
      </c>
      <c r="E7" s="17" t="s">
        <v>1408</v>
      </c>
      <c r="F7" s="7">
        <v>0.216</v>
      </c>
    </row>
    <row r="8" spans="1:6" ht="12.75">
      <c r="A8" s="287" t="s">
        <v>1416</v>
      </c>
      <c r="B8" s="17" t="s">
        <v>1408</v>
      </c>
      <c r="C8" s="7">
        <v>2.163</v>
      </c>
      <c r="D8" s="287" t="s">
        <v>1417</v>
      </c>
      <c r="E8" s="17" t="s">
        <v>1408</v>
      </c>
      <c r="F8" s="7">
        <v>0.045</v>
      </c>
    </row>
    <row r="9" spans="1:6" ht="12.75">
      <c r="A9" s="287" t="s">
        <v>1418</v>
      </c>
      <c r="B9" s="17" t="s">
        <v>1408</v>
      </c>
      <c r="C9" s="7">
        <v>1.307</v>
      </c>
      <c r="D9" s="287" t="s">
        <v>1419</v>
      </c>
      <c r="E9" s="17" t="s">
        <v>1408</v>
      </c>
      <c r="F9" s="7">
        <v>0.055</v>
      </c>
    </row>
    <row r="10" spans="1:6" ht="12.75">
      <c r="A10" s="287" t="s">
        <v>1420</v>
      </c>
      <c r="B10" s="17" t="s">
        <v>1408</v>
      </c>
      <c r="C10" s="7">
        <v>2.069</v>
      </c>
      <c r="D10" s="287" t="s">
        <v>1421</v>
      </c>
      <c r="E10" s="17" t="s">
        <v>1408</v>
      </c>
      <c r="F10" s="7">
        <v>0.437</v>
      </c>
    </row>
    <row r="11" spans="1:6" ht="12.75">
      <c r="A11" s="287" t="s">
        <v>1422</v>
      </c>
      <c r="B11" s="17" t="s">
        <v>1408</v>
      </c>
      <c r="C11" s="7">
        <v>2.87</v>
      </c>
      <c r="D11" s="287" t="s">
        <v>1423</v>
      </c>
      <c r="E11" s="17" t="s">
        <v>1408</v>
      </c>
      <c r="F11" s="7">
        <v>0.867</v>
      </c>
    </row>
    <row r="12" spans="1:6" ht="12.75">
      <c r="A12" s="287" t="s">
        <v>1424</v>
      </c>
      <c r="B12" s="17" t="s">
        <v>1408</v>
      </c>
      <c r="C12" s="7">
        <v>2.147</v>
      </c>
      <c r="D12" s="287" t="s">
        <v>1425</v>
      </c>
      <c r="E12" s="17" t="s">
        <v>1408</v>
      </c>
      <c r="F12" s="7">
        <v>0.23700000000000002</v>
      </c>
    </row>
    <row r="13" spans="1:6" ht="12.75">
      <c r="A13" s="287" t="s">
        <v>1426</v>
      </c>
      <c r="B13" s="17" t="s">
        <v>1408</v>
      </c>
      <c r="C13" s="7">
        <v>1.9889999999999999</v>
      </c>
      <c r="D13" s="287" t="s">
        <v>1427</v>
      </c>
      <c r="E13" s="17" t="s">
        <v>1408</v>
      </c>
      <c r="F13" s="7">
        <v>0.679</v>
      </c>
    </row>
    <row r="14" spans="1:6" ht="12.75">
      <c r="A14" s="287" t="s">
        <v>1428</v>
      </c>
      <c r="B14" s="17" t="s">
        <v>1408</v>
      </c>
      <c r="C14" s="7">
        <v>1.661</v>
      </c>
      <c r="D14" s="287" t="s">
        <v>1429</v>
      </c>
      <c r="E14" s="17" t="s">
        <v>1408</v>
      </c>
      <c r="F14" s="7">
        <v>0.625</v>
      </c>
    </row>
    <row r="15" spans="1:6" ht="12.75">
      <c r="A15" s="287" t="s">
        <v>1430</v>
      </c>
      <c r="B15" s="17" t="s">
        <v>1408</v>
      </c>
      <c r="C15" s="7">
        <v>0.607</v>
      </c>
      <c r="D15" s="287" t="s">
        <v>1431</v>
      </c>
      <c r="E15" s="17" t="s">
        <v>1408</v>
      </c>
      <c r="F15" s="7">
        <v>0.124</v>
      </c>
    </row>
    <row r="16" spans="1:6" ht="12.75">
      <c r="A16" s="287" t="s">
        <v>1432</v>
      </c>
      <c r="B16" s="17" t="s">
        <v>1408</v>
      </c>
      <c r="C16" s="7">
        <v>2.504</v>
      </c>
      <c r="D16" s="287" t="s">
        <v>1433</v>
      </c>
      <c r="E16" s="17" t="s">
        <v>1408</v>
      </c>
      <c r="F16" s="7">
        <v>0.11900000000000001</v>
      </c>
    </row>
    <row r="17" spans="1:6" ht="12.75">
      <c r="A17" s="287" t="s">
        <v>1434</v>
      </c>
      <c r="B17" s="17" t="s">
        <v>1408</v>
      </c>
      <c r="C17" s="7">
        <v>2.871</v>
      </c>
      <c r="D17" s="287" t="s">
        <v>1435</v>
      </c>
      <c r="E17" s="17" t="s">
        <v>1408</v>
      </c>
      <c r="F17" s="7">
        <v>0.245</v>
      </c>
    </row>
    <row r="18" spans="1:6" ht="12.75">
      <c r="A18" s="287" t="s">
        <v>1436</v>
      </c>
      <c r="B18" s="17" t="s">
        <v>1408</v>
      </c>
      <c r="C18" s="7">
        <v>3.644</v>
      </c>
      <c r="D18" s="287" t="s">
        <v>1437</v>
      </c>
      <c r="E18" s="17" t="s">
        <v>1408</v>
      </c>
      <c r="F18" s="7">
        <v>0.095</v>
      </c>
    </row>
    <row r="19" spans="1:6" ht="12.75">
      <c r="A19" s="287" t="s">
        <v>1438</v>
      </c>
      <c r="B19" s="17" t="s">
        <v>1408</v>
      </c>
      <c r="C19" s="7">
        <v>2.063</v>
      </c>
      <c r="D19" s="287" t="s">
        <v>1439</v>
      </c>
      <c r="E19" s="17" t="s">
        <v>1408</v>
      </c>
      <c r="F19" s="7">
        <v>0.17</v>
      </c>
    </row>
    <row r="20" spans="1:6" ht="12.75">
      <c r="A20" s="287" t="s">
        <v>1440</v>
      </c>
      <c r="B20" s="17" t="s">
        <v>1408</v>
      </c>
      <c r="C20" s="7">
        <v>2.3970000000000002</v>
      </c>
      <c r="D20" s="287" t="s">
        <v>1441</v>
      </c>
      <c r="E20" s="17" t="s">
        <v>1408</v>
      </c>
      <c r="F20" s="7">
        <v>0.79</v>
      </c>
    </row>
    <row r="21" spans="1:6" ht="12.75">
      <c r="A21" s="287" t="s">
        <v>1442</v>
      </c>
      <c r="B21" s="17" t="s">
        <v>1408</v>
      </c>
      <c r="C21" s="7">
        <v>3.762</v>
      </c>
      <c r="D21" s="287" t="s">
        <v>1443</v>
      </c>
      <c r="E21" s="17" t="s">
        <v>1408</v>
      </c>
      <c r="F21" s="7">
        <v>0.459</v>
      </c>
    </row>
    <row r="22" spans="1:6" ht="12.75">
      <c r="A22" s="287" t="s">
        <v>1444</v>
      </c>
      <c r="B22" s="17" t="s">
        <v>1408</v>
      </c>
      <c r="C22" s="7">
        <v>1.2469999999999999</v>
      </c>
      <c r="D22" s="287" t="s">
        <v>1445</v>
      </c>
      <c r="E22" s="17" t="s">
        <v>1408</v>
      </c>
      <c r="F22" s="7">
        <v>0.383</v>
      </c>
    </row>
    <row r="23" spans="1:6" ht="12.75">
      <c r="A23" s="287" t="s">
        <v>1446</v>
      </c>
      <c r="B23" s="17" t="s">
        <v>1408</v>
      </c>
      <c r="C23" s="7">
        <v>0.244</v>
      </c>
      <c r="D23" s="287" t="s">
        <v>1447</v>
      </c>
      <c r="E23" s="17" t="s">
        <v>1408</v>
      </c>
      <c r="F23" s="7">
        <v>0.092</v>
      </c>
    </row>
    <row r="24" spans="1:6" ht="12.75">
      <c r="A24" s="287" t="s">
        <v>1448</v>
      </c>
      <c r="B24" s="17" t="s">
        <v>1408</v>
      </c>
      <c r="C24" s="7">
        <v>0.44</v>
      </c>
      <c r="D24" s="287" t="s">
        <v>1449</v>
      </c>
      <c r="E24" s="17" t="s">
        <v>1408</v>
      </c>
      <c r="F24" s="7">
        <v>0.306</v>
      </c>
    </row>
    <row r="25" spans="1:6" ht="12.75">
      <c r="A25" s="287" t="s">
        <v>1450</v>
      </c>
      <c r="B25" s="17" t="s">
        <v>1408</v>
      </c>
      <c r="C25" s="7">
        <v>1.525</v>
      </c>
      <c r="D25" s="287" t="s">
        <v>1451</v>
      </c>
      <c r="E25" s="17" t="s">
        <v>1408</v>
      </c>
      <c r="F25" s="7">
        <v>0.40800000000000003</v>
      </c>
    </row>
    <row r="26" spans="1:6" ht="12.75">
      <c r="A26" s="287" t="s">
        <v>1452</v>
      </c>
      <c r="B26" s="17" t="s">
        <v>1408</v>
      </c>
      <c r="C26" s="7">
        <v>4.873</v>
      </c>
      <c r="D26" s="287" t="s">
        <v>1453</v>
      </c>
      <c r="E26" s="17" t="s">
        <v>1408</v>
      </c>
      <c r="F26" s="7">
        <v>0.532</v>
      </c>
    </row>
    <row r="27" spans="1:6" ht="12.75">
      <c r="A27" s="287" t="s">
        <v>1454</v>
      </c>
      <c r="B27" s="17" t="s">
        <v>1408</v>
      </c>
      <c r="C27" s="7">
        <v>3.918</v>
      </c>
      <c r="D27" s="287" t="s">
        <v>1455</v>
      </c>
      <c r="E27" s="17" t="s">
        <v>1408</v>
      </c>
      <c r="F27" s="7">
        <v>0.602</v>
      </c>
    </row>
    <row r="28" spans="1:6" ht="12.75">
      <c r="A28" s="287" t="s">
        <v>1456</v>
      </c>
      <c r="B28" s="17" t="s">
        <v>1408</v>
      </c>
      <c r="C28" s="7">
        <v>2.6790000000000003</v>
      </c>
      <c r="D28" s="287" t="s">
        <v>1457</v>
      </c>
      <c r="E28" s="17" t="s">
        <v>1408</v>
      </c>
      <c r="F28" s="7">
        <v>0.193</v>
      </c>
    </row>
    <row r="29" spans="1:6" ht="12.75">
      <c r="A29" s="287" t="s">
        <v>1458</v>
      </c>
      <c r="B29" s="17" t="s">
        <v>1408</v>
      </c>
      <c r="C29" s="7">
        <v>3.13</v>
      </c>
      <c r="D29" s="287" t="s">
        <v>1459</v>
      </c>
      <c r="E29" s="17" t="s">
        <v>1408</v>
      </c>
      <c r="F29" s="7">
        <v>0.185</v>
      </c>
    </row>
    <row r="30" spans="1:6" ht="12.75">
      <c r="A30" s="287" t="s">
        <v>1460</v>
      </c>
      <c r="B30" s="17" t="s">
        <v>1408</v>
      </c>
      <c r="C30" s="7">
        <v>1.468</v>
      </c>
      <c r="D30" s="287" t="s">
        <v>1461</v>
      </c>
      <c r="E30" s="17" t="s">
        <v>1408</v>
      </c>
      <c r="F30" s="7">
        <v>0.093</v>
      </c>
    </row>
    <row r="31" spans="1:6" ht="12.75">
      <c r="A31" s="287" t="s">
        <v>1462</v>
      </c>
      <c r="B31" s="17" t="s">
        <v>1408</v>
      </c>
      <c r="C31" s="7">
        <v>2.3970000000000002</v>
      </c>
      <c r="D31" s="287" t="s">
        <v>1463</v>
      </c>
      <c r="E31" s="17" t="s">
        <v>1408</v>
      </c>
      <c r="F31" s="7">
        <v>0.34400000000000003</v>
      </c>
    </row>
    <row r="32" spans="1:6" ht="12.75">
      <c r="A32" s="287" t="s">
        <v>1464</v>
      </c>
      <c r="B32" s="17" t="s">
        <v>1408</v>
      </c>
      <c r="C32" s="7">
        <v>4.795</v>
      </c>
      <c r="D32" s="287" t="s">
        <v>1465</v>
      </c>
      <c r="E32" s="17" t="s">
        <v>1408</v>
      </c>
      <c r="F32" s="7">
        <v>0.47700000000000004</v>
      </c>
    </row>
    <row r="33" spans="1:6" ht="12.75">
      <c r="A33" s="287" t="s">
        <v>1466</v>
      </c>
      <c r="B33" s="17" t="s">
        <v>1408</v>
      </c>
      <c r="C33" s="7">
        <v>1.495</v>
      </c>
      <c r="D33" s="287" t="s">
        <v>1467</v>
      </c>
      <c r="E33" s="17" t="s">
        <v>1408</v>
      </c>
      <c r="F33" s="7">
        <v>0.223</v>
      </c>
    </row>
    <row r="34" spans="1:6" ht="12.75">
      <c r="A34" s="287" t="s">
        <v>1468</v>
      </c>
      <c r="B34" s="17" t="s">
        <v>1408</v>
      </c>
      <c r="C34" s="7">
        <v>0.644</v>
      </c>
      <c r="D34" s="287" t="s">
        <v>1469</v>
      </c>
      <c r="E34" s="17" t="s">
        <v>1408</v>
      </c>
      <c r="F34" s="7">
        <v>0.139</v>
      </c>
    </row>
    <row r="35" spans="1:6" ht="12.75">
      <c r="A35" s="287" t="s">
        <v>1470</v>
      </c>
      <c r="B35" s="17" t="s">
        <v>1408</v>
      </c>
      <c r="C35" s="7">
        <v>1.802</v>
      </c>
      <c r="D35" s="287" t="s">
        <v>1471</v>
      </c>
      <c r="E35" s="17" t="s">
        <v>1408</v>
      </c>
      <c r="F35" s="7">
        <v>0.211</v>
      </c>
    </row>
    <row r="36" spans="1:6" ht="12.75">
      <c r="A36" s="287" t="s">
        <v>1472</v>
      </c>
      <c r="B36" s="17" t="s">
        <v>1408</v>
      </c>
      <c r="C36" s="7">
        <v>0.28</v>
      </c>
      <c r="D36" s="287" t="s">
        <v>1473</v>
      </c>
      <c r="E36" s="17" t="s">
        <v>1408</v>
      </c>
      <c r="F36" s="7">
        <v>0.20500000000000002</v>
      </c>
    </row>
    <row r="37" spans="1:6" ht="12.75">
      <c r="A37" s="287" t="s">
        <v>1474</v>
      </c>
      <c r="B37" s="17" t="s">
        <v>1408</v>
      </c>
      <c r="C37" s="7">
        <v>2.203</v>
      </c>
      <c r="D37" s="287" t="s">
        <v>1475</v>
      </c>
      <c r="E37" s="17" t="s">
        <v>1408</v>
      </c>
      <c r="F37" s="7">
        <v>0.249</v>
      </c>
    </row>
    <row r="38" spans="1:6" ht="12.75">
      <c r="A38" s="287" t="s">
        <v>1476</v>
      </c>
      <c r="B38" s="17" t="s">
        <v>1408</v>
      </c>
      <c r="C38" s="7">
        <v>1.376</v>
      </c>
      <c r="D38" s="287" t="s">
        <v>1477</v>
      </c>
      <c r="E38" s="17" t="s">
        <v>1408</v>
      </c>
      <c r="F38" s="7">
        <v>0.251</v>
      </c>
    </row>
    <row r="39" spans="1:6" ht="12.75">
      <c r="A39" s="287" t="s">
        <v>1478</v>
      </c>
      <c r="B39" s="17" t="s">
        <v>1408</v>
      </c>
      <c r="C39" s="7">
        <v>0.6950000000000001</v>
      </c>
      <c r="D39" s="287" t="s">
        <v>1479</v>
      </c>
      <c r="E39" s="17" t="s">
        <v>1408</v>
      </c>
      <c r="F39" s="7">
        <v>0.268</v>
      </c>
    </row>
    <row r="40" spans="1:6" ht="12.75">
      <c r="A40" s="287" t="s">
        <v>1480</v>
      </c>
      <c r="B40" s="17" t="s">
        <v>1408</v>
      </c>
      <c r="C40" s="7">
        <v>3.528</v>
      </c>
      <c r="D40" s="287" t="s">
        <v>1481</v>
      </c>
      <c r="E40" s="17" t="s">
        <v>1408</v>
      </c>
      <c r="F40" s="7">
        <v>0.275</v>
      </c>
    </row>
    <row r="41" spans="1:6" ht="12.75">
      <c r="A41" s="287" t="s">
        <v>1482</v>
      </c>
      <c r="B41" s="17" t="s">
        <v>1408</v>
      </c>
      <c r="C41" s="7">
        <v>3.216</v>
      </c>
      <c r="D41" s="287" t="s">
        <v>1483</v>
      </c>
      <c r="E41" s="17" t="s">
        <v>1408</v>
      </c>
      <c r="F41" s="7">
        <v>0.361</v>
      </c>
    </row>
    <row r="42" spans="1:6" ht="12.75">
      <c r="A42" s="287" t="s">
        <v>1484</v>
      </c>
      <c r="B42" s="17" t="s">
        <v>1408</v>
      </c>
      <c r="C42" s="7">
        <v>6.554</v>
      </c>
      <c r="D42" s="287" t="s">
        <v>1485</v>
      </c>
      <c r="E42" s="17" t="s">
        <v>1408</v>
      </c>
      <c r="F42" s="7">
        <v>0.17200000000000001</v>
      </c>
    </row>
    <row r="43" spans="1:6" ht="12.75">
      <c r="A43" s="287" t="s">
        <v>1486</v>
      </c>
      <c r="B43" s="17" t="s">
        <v>1408</v>
      </c>
      <c r="C43" s="7">
        <v>1.454</v>
      </c>
      <c r="D43" s="287" t="s">
        <v>1487</v>
      </c>
      <c r="E43" s="17" t="s">
        <v>1408</v>
      </c>
      <c r="F43" s="7">
        <v>0.279</v>
      </c>
    </row>
    <row r="44" spans="1:6" ht="12.75">
      <c r="A44" s="287" t="s">
        <v>1488</v>
      </c>
      <c r="B44" s="17" t="s">
        <v>1408</v>
      </c>
      <c r="C44" s="7">
        <v>0.676</v>
      </c>
      <c r="D44" s="287" t="s">
        <v>1489</v>
      </c>
      <c r="E44" s="17" t="s">
        <v>1408</v>
      </c>
      <c r="F44" s="7">
        <v>0.354</v>
      </c>
    </row>
    <row r="45" spans="1:6" ht="12.75">
      <c r="A45" s="287" t="s">
        <v>1490</v>
      </c>
      <c r="B45" s="17" t="s">
        <v>1408</v>
      </c>
      <c r="C45" s="7">
        <v>1.193</v>
      </c>
      <c r="D45" s="287" t="s">
        <v>1491</v>
      </c>
      <c r="E45" s="17" t="s">
        <v>1408</v>
      </c>
      <c r="F45" s="7">
        <v>0.365</v>
      </c>
    </row>
    <row r="46" spans="1:6" ht="12.75">
      <c r="A46" s="287" t="s">
        <v>1492</v>
      </c>
      <c r="B46" s="17" t="s">
        <v>1408</v>
      </c>
      <c r="C46" s="7">
        <v>0.329</v>
      </c>
      <c r="D46" s="287" t="s">
        <v>1493</v>
      </c>
      <c r="E46" s="17" t="s">
        <v>1408</v>
      </c>
      <c r="F46" s="7">
        <v>0.336</v>
      </c>
    </row>
    <row r="47" spans="1:6" ht="12.75">
      <c r="A47" s="287" t="s">
        <v>1494</v>
      </c>
      <c r="B47" s="17" t="s">
        <v>1408</v>
      </c>
      <c r="C47" s="7">
        <v>1.396</v>
      </c>
      <c r="D47" s="287" t="s">
        <v>1495</v>
      </c>
      <c r="E47" s="17" t="s">
        <v>1408</v>
      </c>
      <c r="F47" s="7">
        <v>0.218</v>
      </c>
    </row>
    <row r="48" spans="1:6" ht="12.75">
      <c r="A48" s="287" t="s">
        <v>1496</v>
      </c>
      <c r="B48" s="17" t="s">
        <v>1408</v>
      </c>
      <c r="C48" s="7">
        <v>4.373</v>
      </c>
      <c r="D48" s="287" t="s">
        <v>1497</v>
      </c>
      <c r="E48" s="17" t="s">
        <v>1408</v>
      </c>
      <c r="F48" s="7">
        <v>3.781</v>
      </c>
    </row>
    <row r="49" spans="1:6" ht="12.75">
      <c r="A49" s="287" t="s">
        <v>1498</v>
      </c>
      <c r="B49" s="17" t="s">
        <v>1408</v>
      </c>
      <c r="C49" s="7">
        <v>7.272</v>
      </c>
      <c r="D49" s="287" t="s">
        <v>1499</v>
      </c>
      <c r="E49" s="17" t="s">
        <v>1408</v>
      </c>
      <c r="F49" s="7">
        <v>0.193</v>
      </c>
    </row>
    <row r="50" spans="1:6" ht="12.75">
      <c r="A50" s="287" t="s">
        <v>1500</v>
      </c>
      <c r="B50" s="17" t="s">
        <v>1408</v>
      </c>
      <c r="C50" s="7">
        <v>0.542</v>
      </c>
      <c r="D50" s="287" t="s">
        <v>1501</v>
      </c>
      <c r="E50" s="17" t="s">
        <v>1408</v>
      </c>
      <c r="F50" s="7">
        <v>0.155</v>
      </c>
    </row>
    <row r="51" spans="1:6" ht="12.75">
      <c r="A51" s="287" t="s">
        <v>1502</v>
      </c>
      <c r="B51" s="17" t="s">
        <v>1408</v>
      </c>
      <c r="C51" s="7">
        <v>0.41500000000000004</v>
      </c>
      <c r="D51" s="287" t="s">
        <v>1503</v>
      </c>
      <c r="E51" s="17" t="s">
        <v>1408</v>
      </c>
      <c r="F51" s="7">
        <v>0.11800000000000001</v>
      </c>
    </row>
    <row r="52" spans="1:6" ht="12.75">
      <c r="A52" s="287" t="s">
        <v>1504</v>
      </c>
      <c r="B52" s="17" t="s">
        <v>1408</v>
      </c>
      <c r="C52" s="7">
        <v>4.246</v>
      </c>
      <c r="D52" s="287" t="s">
        <v>1505</v>
      </c>
      <c r="E52" s="17" t="s">
        <v>1408</v>
      </c>
      <c r="F52" s="7">
        <v>0.22</v>
      </c>
    </row>
    <row r="53" spans="1:6" ht="12.75">
      <c r="A53" s="287" t="s">
        <v>1506</v>
      </c>
      <c r="B53" s="17" t="s">
        <v>1408</v>
      </c>
      <c r="C53" s="7">
        <v>0.392</v>
      </c>
      <c r="D53" s="287" t="s">
        <v>1507</v>
      </c>
      <c r="E53" s="17" t="s">
        <v>1408</v>
      </c>
      <c r="F53" s="7">
        <v>0.10200000000000001</v>
      </c>
    </row>
    <row r="54" spans="1:6" ht="12.75">
      <c r="A54" s="287" t="s">
        <v>1508</v>
      </c>
      <c r="B54" s="17" t="s">
        <v>1408</v>
      </c>
      <c r="C54" s="7">
        <v>1.08</v>
      </c>
      <c r="D54" s="287" t="s">
        <v>1509</v>
      </c>
      <c r="E54" s="17" t="s">
        <v>1408</v>
      </c>
      <c r="F54" s="7">
        <v>0.807</v>
      </c>
    </row>
    <row r="55" spans="1:6" ht="12.75">
      <c r="A55" s="287" t="s">
        <v>1510</v>
      </c>
      <c r="B55" s="17" t="s">
        <v>1408</v>
      </c>
      <c r="C55" s="7">
        <v>1.6360000000000001</v>
      </c>
      <c r="D55" s="287" t="s">
        <v>1511</v>
      </c>
      <c r="E55" s="17" t="s">
        <v>1408</v>
      </c>
      <c r="F55" s="7">
        <v>0.181</v>
      </c>
    </row>
    <row r="56" spans="1:6" ht="12.75">
      <c r="A56" s="287" t="s">
        <v>1512</v>
      </c>
      <c r="B56" s="17" t="s">
        <v>1408</v>
      </c>
      <c r="C56" s="7">
        <v>1.694</v>
      </c>
      <c r="D56" s="287" t="s">
        <v>1513</v>
      </c>
      <c r="E56" s="17" t="s">
        <v>1408</v>
      </c>
      <c r="F56" s="7">
        <v>0.145</v>
      </c>
    </row>
    <row r="57" spans="1:6" ht="12.75">
      <c r="A57" s="287" t="s">
        <v>1514</v>
      </c>
      <c r="B57" s="17" t="s">
        <v>1408</v>
      </c>
      <c r="C57" s="7">
        <v>0.754</v>
      </c>
      <c r="D57" s="287" t="s">
        <v>1515</v>
      </c>
      <c r="E57" s="17" t="s">
        <v>1408</v>
      </c>
      <c r="F57" s="7">
        <v>0.216</v>
      </c>
    </row>
    <row r="58" spans="1:6" ht="12.75">
      <c r="A58" s="287" t="s">
        <v>1516</v>
      </c>
      <c r="B58" s="17" t="s">
        <v>1408</v>
      </c>
      <c r="C58" s="7">
        <v>0.231</v>
      </c>
      <c r="D58" s="287" t="s">
        <v>1517</v>
      </c>
      <c r="E58" s="17" t="s">
        <v>1408</v>
      </c>
      <c r="F58" s="7">
        <v>0.129</v>
      </c>
    </row>
    <row r="59" spans="1:6" ht="12.75">
      <c r="A59" s="287" t="s">
        <v>1518</v>
      </c>
      <c r="B59" s="17" t="s">
        <v>1408</v>
      </c>
      <c r="C59" s="7">
        <v>1.309</v>
      </c>
      <c r="D59" s="287" t="s">
        <v>1519</v>
      </c>
      <c r="E59" s="17" t="s">
        <v>1408</v>
      </c>
      <c r="F59" s="7">
        <v>0.078</v>
      </c>
    </row>
    <row r="60" spans="1:6" ht="12.75">
      <c r="A60" s="287" t="s">
        <v>1520</v>
      </c>
      <c r="B60" s="17" t="s">
        <v>1408</v>
      </c>
      <c r="C60" s="7">
        <v>0.538</v>
      </c>
      <c r="D60" s="287" t="s">
        <v>1521</v>
      </c>
      <c r="E60" s="17" t="s">
        <v>1408</v>
      </c>
      <c r="F60" s="7">
        <v>0.55</v>
      </c>
    </row>
    <row r="61" spans="1:6" ht="12.75">
      <c r="A61" s="287" t="s">
        <v>1522</v>
      </c>
      <c r="B61" s="17" t="s">
        <v>1408</v>
      </c>
      <c r="C61" s="7">
        <v>1.473</v>
      </c>
      <c r="D61" s="287" t="s">
        <v>1523</v>
      </c>
      <c r="E61" s="17" t="s">
        <v>1408</v>
      </c>
      <c r="F61" s="7">
        <v>0.025</v>
      </c>
    </row>
    <row r="62" spans="1:6" ht="12.75">
      <c r="A62" s="287" t="s">
        <v>1524</v>
      </c>
      <c r="B62" s="17" t="s">
        <v>1408</v>
      </c>
      <c r="C62" s="7">
        <v>1.2</v>
      </c>
      <c r="D62" s="287" t="s">
        <v>1525</v>
      </c>
      <c r="E62" s="17" t="s">
        <v>1408</v>
      </c>
      <c r="F62" s="7">
        <v>0.109</v>
      </c>
    </row>
    <row r="63" spans="1:6" ht="12.75">
      <c r="A63" s="287" t="s">
        <v>1526</v>
      </c>
      <c r="B63" s="17" t="s">
        <v>1408</v>
      </c>
      <c r="C63" s="7">
        <v>0.33</v>
      </c>
      <c r="D63" s="287" t="s">
        <v>1527</v>
      </c>
      <c r="E63" s="17" t="s">
        <v>1408</v>
      </c>
      <c r="F63" s="7">
        <v>0.10400000000000001</v>
      </c>
    </row>
    <row r="64" spans="1:6" ht="12.75">
      <c r="A64" s="287" t="s">
        <v>1528</v>
      </c>
      <c r="B64" s="17" t="s">
        <v>1408</v>
      </c>
      <c r="C64" s="7">
        <v>0.14300000000000002</v>
      </c>
      <c r="D64" s="287" t="s">
        <v>1529</v>
      </c>
      <c r="E64" s="17" t="s">
        <v>1408</v>
      </c>
      <c r="F64" s="7">
        <v>0.261</v>
      </c>
    </row>
    <row r="65" spans="1:6" ht="12.75">
      <c r="A65" s="287" t="s">
        <v>1530</v>
      </c>
      <c r="B65" s="17" t="s">
        <v>1408</v>
      </c>
      <c r="C65" s="7">
        <v>0.307</v>
      </c>
      <c r="D65" s="287" t="s">
        <v>1531</v>
      </c>
      <c r="E65" s="17" t="s">
        <v>1408</v>
      </c>
      <c r="F65" s="7">
        <v>2.439</v>
      </c>
    </row>
    <row r="66" spans="1:6" ht="12.75">
      <c r="A66" s="287" t="s">
        <v>1532</v>
      </c>
      <c r="B66" s="17" t="s">
        <v>1408</v>
      </c>
      <c r="C66" s="7">
        <v>0.231</v>
      </c>
      <c r="D66" s="287" t="s">
        <v>1533</v>
      </c>
      <c r="E66" s="17" t="s">
        <v>1408</v>
      </c>
      <c r="F66" s="7">
        <v>4.37</v>
      </c>
    </row>
    <row r="67" spans="1:6" ht="12.75">
      <c r="A67" s="287" t="s">
        <v>1534</v>
      </c>
      <c r="B67" s="17" t="s">
        <v>1408</v>
      </c>
      <c r="C67" s="7">
        <v>0.223</v>
      </c>
      <c r="D67" s="287" t="s">
        <v>1535</v>
      </c>
      <c r="E67" s="17" t="s">
        <v>1408</v>
      </c>
      <c r="F67" s="7">
        <v>0.216</v>
      </c>
    </row>
    <row r="68" spans="1:6" ht="12.75">
      <c r="A68" s="287" t="s">
        <v>1536</v>
      </c>
      <c r="B68" s="17" t="s">
        <v>1408</v>
      </c>
      <c r="C68" s="7">
        <v>0.31</v>
      </c>
      <c r="D68" s="287" t="s">
        <v>1537</v>
      </c>
      <c r="E68" s="17" t="s">
        <v>1408</v>
      </c>
      <c r="F68" s="7">
        <v>1.505</v>
      </c>
    </row>
    <row r="69" spans="1:6" ht="12.75">
      <c r="A69" s="287" t="s">
        <v>1538</v>
      </c>
      <c r="B69" s="17" t="s">
        <v>1408</v>
      </c>
      <c r="C69" s="7">
        <v>0.34400000000000003</v>
      </c>
      <c r="D69" s="287" t="s">
        <v>1539</v>
      </c>
      <c r="E69" s="17" t="s">
        <v>1408</v>
      </c>
      <c r="F69" s="7">
        <v>0.14200000000000002</v>
      </c>
    </row>
    <row r="70" spans="1:6" ht="12.75">
      <c r="A70" s="287" t="s">
        <v>1540</v>
      </c>
      <c r="B70" s="17" t="s">
        <v>1408</v>
      </c>
      <c r="C70" s="7">
        <v>0.224</v>
      </c>
      <c r="D70" s="287" t="s">
        <v>1541</v>
      </c>
      <c r="E70" s="17" t="s">
        <v>1408</v>
      </c>
      <c r="F70" s="7">
        <v>0.307</v>
      </c>
    </row>
    <row r="71" spans="1:6" ht="12.75">
      <c r="A71" s="287" t="s">
        <v>1542</v>
      </c>
      <c r="B71" s="17" t="s">
        <v>1408</v>
      </c>
      <c r="C71" s="7">
        <v>0.47700000000000004</v>
      </c>
      <c r="D71" s="287" t="s">
        <v>1543</v>
      </c>
      <c r="E71" s="17" t="s">
        <v>1408</v>
      </c>
      <c r="F71" s="7">
        <v>0.222</v>
      </c>
    </row>
    <row r="72" spans="1:6" ht="12.75">
      <c r="A72" s="287" t="s">
        <v>1544</v>
      </c>
      <c r="B72" s="17" t="s">
        <v>1408</v>
      </c>
      <c r="C72" s="7">
        <v>0.08</v>
      </c>
      <c r="D72" s="287" t="s">
        <v>1545</v>
      </c>
      <c r="E72" s="17" t="s">
        <v>1408</v>
      </c>
      <c r="F72" s="7">
        <v>0.459</v>
      </c>
    </row>
    <row r="73" spans="1:6" ht="12.75">
      <c r="A73" s="287" t="s">
        <v>1546</v>
      </c>
      <c r="B73" s="17" t="s">
        <v>1408</v>
      </c>
      <c r="C73" s="7">
        <v>0.091</v>
      </c>
      <c r="D73" s="287" t="s">
        <v>1547</v>
      </c>
      <c r="E73" s="17" t="s">
        <v>1408</v>
      </c>
      <c r="F73" s="7">
        <v>0.225</v>
      </c>
    </row>
    <row r="74" spans="1:6" ht="12.75">
      <c r="A74" s="287" t="s">
        <v>1548</v>
      </c>
      <c r="B74" s="17" t="s">
        <v>1408</v>
      </c>
      <c r="C74" s="7">
        <v>0.356</v>
      </c>
      <c r="D74" s="287" t="s">
        <v>1549</v>
      </c>
      <c r="E74" s="17" t="s">
        <v>1408</v>
      </c>
      <c r="F74" s="7">
        <v>0.28700000000000003</v>
      </c>
    </row>
    <row r="75" spans="1:6" ht="12.75">
      <c r="A75" s="33"/>
      <c r="B75" s="33"/>
      <c r="C75" s="7"/>
      <c r="D75" s="33"/>
      <c r="E75" s="7" t="s">
        <v>1550</v>
      </c>
      <c r="F75" s="7">
        <f>SUM(C4:C74)+SUM(F4:F74)</f>
        <v>151.67399999999998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 scale="7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="36" zoomScaleNormal="36" workbookViewId="0" topLeftCell="A1">
      <selection activeCell="C18" sqref="C18"/>
    </sheetView>
  </sheetViews>
  <sheetFormatPr defaultColWidth="9.140625" defaultRowHeight="12.75"/>
  <cols>
    <col min="1" max="1" width="4.140625" style="221" customWidth="1"/>
    <col min="2" max="2" width="53.28125" style="0" customWidth="1"/>
    <col min="3" max="3" width="37.57421875" style="0" customWidth="1"/>
  </cols>
  <sheetData>
    <row r="1" spans="2:3" ht="15" customHeight="1">
      <c r="B1" s="3" t="s">
        <v>1551</v>
      </c>
      <c r="C1" s="288"/>
    </row>
    <row r="2" ht="12.75">
      <c r="B2" s="3"/>
    </row>
    <row r="3" spans="1:4" ht="69" customHeight="1">
      <c r="A3" s="289" t="s">
        <v>1552</v>
      </c>
      <c r="B3" s="289"/>
      <c r="C3" s="289"/>
      <c r="D3" s="290"/>
    </row>
    <row r="4" spans="1:4" ht="9" customHeight="1">
      <c r="A4" s="291"/>
      <c r="B4" s="291"/>
      <c r="C4" s="291"/>
      <c r="D4" s="290"/>
    </row>
    <row r="6" spans="1:3" ht="30.75" customHeight="1">
      <c r="A6" s="6" t="s">
        <v>718</v>
      </c>
      <c r="B6" s="6" t="s">
        <v>1553</v>
      </c>
      <c r="C6" s="186" t="s">
        <v>1554</v>
      </c>
    </row>
    <row r="7" spans="1:3" ht="17.25" customHeight="1">
      <c r="A7" s="292" t="s">
        <v>157</v>
      </c>
      <c r="B7" s="292"/>
      <c r="C7" s="292"/>
    </row>
    <row r="8" spans="1:3" ht="24.75" customHeight="1">
      <c r="A8" s="229">
        <v>1</v>
      </c>
      <c r="B8" s="15" t="s">
        <v>1555</v>
      </c>
      <c r="C8" s="8" t="s">
        <v>1556</v>
      </c>
    </row>
    <row r="9" spans="1:3" ht="25.5" customHeight="1">
      <c r="A9" s="229"/>
      <c r="B9" s="15" t="s">
        <v>1557</v>
      </c>
      <c r="C9" s="8" t="s">
        <v>1556</v>
      </c>
    </row>
    <row r="10" spans="1:3" ht="18" customHeight="1">
      <c r="A10" s="229"/>
      <c r="B10" s="16" t="s">
        <v>1558</v>
      </c>
      <c r="C10" s="8" t="s">
        <v>1559</v>
      </c>
    </row>
    <row r="11" spans="1:3" ht="17.25" customHeight="1">
      <c r="A11" s="292" t="s">
        <v>785</v>
      </c>
      <c r="B11" s="292"/>
      <c r="C11" s="292"/>
    </row>
    <row r="12" spans="1:3" ht="18" customHeight="1">
      <c r="A12" s="229">
        <v>1</v>
      </c>
      <c r="B12" s="16" t="s">
        <v>1560</v>
      </c>
      <c r="C12" s="8" t="s">
        <v>1561</v>
      </c>
    </row>
    <row r="13" spans="1:3" ht="18" customHeight="1">
      <c r="A13" s="229">
        <v>2</v>
      </c>
      <c r="B13" s="16" t="s">
        <v>1562</v>
      </c>
      <c r="C13" s="8" t="s">
        <v>1563</v>
      </c>
    </row>
    <row r="14" spans="1:3" ht="18" customHeight="1">
      <c r="A14" s="229">
        <v>3</v>
      </c>
      <c r="B14" s="16"/>
      <c r="C14" s="229"/>
    </row>
    <row r="15" spans="1:3" ht="17.25" customHeight="1">
      <c r="A15" s="292" t="s">
        <v>430</v>
      </c>
      <c r="B15" s="292"/>
      <c r="C15" s="292"/>
    </row>
    <row r="16" spans="1:3" ht="18" customHeight="1">
      <c r="A16" s="229">
        <v>1</v>
      </c>
      <c r="B16" s="16" t="s">
        <v>1564</v>
      </c>
      <c r="C16" s="8" t="s">
        <v>1565</v>
      </c>
    </row>
    <row r="17" spans="1:3" ht="17.25" customHeight="1">
      <c r="A17" s="292" t="s">
        <v>486</v>
      </c>
      <c r="B17" s="292"/>
      <c r="C17" s="292"/>
    </row>
    <row r="18" spans="1:3" ht="27.75" customHeight="1">
      <c r="A18" s="229">
        <v>1</v>
      </c>
      <c r="B18" s="16" t="s">
        <v>500</v>
      </c>
      <c r="C18" s="186" t="s">
        <v>1566</v>
      </c>
    </row>
  </sheetData>
  <sheetProtection selectLockedCells="1" selectUnlockedCells="1"/>
  <mergeCells count="5">
    <mergeCell ref="A3:C3"/>
    <mergeCell ref="A7:C7"/>
    <mergeCell ref="A11:C11"/>
    <mergeCell ref="A15:C15"/>
    <mergeCell ref="A17:C1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5"/>
  <sheetViews>
    <sheetView zoomScale="36" zoomScaleNormal="36" workbookViewId="0" topLeftCell="A1">
      <selection activeCell="J24" sqref="J24"/>
    </sheetView>
  </sheetViews>
  <sheetFormatPr defaultColWidth="9.140625" defaultRowHeight="12.75"/>
  <cols>
    <col min="1" max="1" width="16.28125" style="293" customWidth="1"/>
    <col min="2" max="2" width="15.57421875" style="293" customWidth="1"/>
    <col min="3" max="3" width="15.421875" style="294" customWidth="1"/>
    <col min="4" max="4" width="17.140625" style="294" customWidth="1"/>
    <col min="5" max="5" width="22.57421875" style="295" customWidth="1"/>
    <col min="6" max="16384" width="9.00390625" style="296" customWidth="1"/>
  </cols>
  <sheetData>
    <row r="1" ht="12.75">
      <c r="A1" s="297" t="s">
        <v>1567</v>
      </c>
    </row>
    <row r="3" spans="1:5" ht="12.75">
      <c r="A3" s="298" t="s">
        <v>1568</v>
      </c>
      <c r="B3" s="298"/>
      <c r="C3" s="298"/>
      <c r="D3" s="298"/>
      <c r="E3" s="298"/>
    </row>
    <row r="4" spans="1:5" ht="20.25">
      <c r="A4" s="299" t="s">
        <v>1569</v>
      </c>
      <c r="B4" s="299" t="s">
        <v>1570</v>
      </c>
      <c r="C4" s="300" t="s">
        <v>1571</v>
      </c>
      <c r="D4" s="300" t="s">
        <v>1572</v>
      </c>
      <c r="E4" s="299" t="s">
        <v>1573</v>
      </c>
    </row>
    <row r="5" spans="1:5" ht="12.75" customHeight="1">
      <c r="A5" s="301" t="s">
        <v>1574</v>
      </c>
      <c r="B5" s="301"/>
      <c r="C5" s="301"/>
      <c r="D5" s="301"/>
      <c r="E5" s="301"/>
    </row>
    <row r="6" spans="1:5" ht="12.75" customHeight="1">
      <c r="A6" s="301" t="s">
        <v>1575</v>
      </c>
      <c r="B6" s="301"/>
      <c r="C6" s="301"/>
      <c r="D6" s="301"/>
      <c r="E6" s="301"/>
    </row>
    <row r="7" spans="1:5" ht="12.75">
      <c r="A7" s="302">
        <v>2012</v>
      </c>
      <c r="B7" s="302">
        <v>1</v>
      </c>
      <c r="C7" s="303">
        <v>700</v>
      </c>
      <c r="D7" s="303"/>
      <c r="E7" s="304"/>
    </row>
    <row r="8" spans="1:5" ht="12.75">
      <c r="A8" s="302">
        <v>2014</v>
      </c>
      <c r="B8" s="302">
        <v>1</v>
      </c>
      <c r="C8" s="303">
        <v>147.49</v>
      </c>
      <c r="D8" s="303"/>
      <c r="E8" s="304"/>
    </row>
    <row r="9" spans="1:5" ht="12.75">
      <c r="A9" s="302">
        <v>2015</v>
      </c>
      <c r="B9" s="302">
        <v>1</v>
      </c>
      <c r="C9" s="303">
        <v>3550</v>
      </c>
      <c r="D9" s="303"/>
      <c r="E9" s="304"/>
    </row>
    <row r="10" spans="1:5" ht="12.75">
      <c r="A10" s="302">
        <v>2015</v>
      </c>
      <c r="B10" s="302">
        <v>1</v>
      </c>
      <c r="C10" s="303">
        <v>1370.03</v>
      </c>
      <c r="D10" s="303"/>
      <c r="E10" s="304"/>
    </row>
    <row r="11" spans="1:5" ht="12.75">
      <c r="A11" s="302">
        <v>2015</v>
      </c>
      <c r="B11" s="302">
        <v>1</v>
      </c>
      <c r="C11" s="303">
        <v>858.21</v>
      </c>
      <c r="D11" s="303"/>
      <c r="E11" s="304"/>
    </row>
    <row r="12" spans="1:5" ht="12.75">
      <c r="A12" s="302">
        <v>2015</v>
      </c>
      <c r="B12" s="302">
        <v>1</v>
      </c>
      <c r="C12" s="303">
        <v>1493.34</v>
      </c>
      <c r="D12" s="303"/>
      <c r="E12" s="304"/>
    </row>
    <row r="13" spans="1:5" ht="12.75">
      <c r="A13" s="305" t="s">
        <v>1576</v>
      </c>
      <c r="B13" s="305"/>
      <c r="C13" s="305"/>
      <c r="D13" s="305"/>
      <c r="E13" s="305"/>
    </row>
    <row r="14" spans="1:5" ht="12.75">
      <c r="A14" s="302">
        <v>2012</v>
      </c>
      <c r="B14" s="302">
        <v>1</v>
      </c>
      <c r="C14" s="303">
        <v>2047</v>
      </c>
      <c r="D14" s="303"/>
      <c r="E14" s="304"/>
    </row>
    <row r="15" spans="1:5" ht="12.75">
      <c r="A15" s="302">
        <v>2012</v>
      </c>
      <c r="B15" s="302">
        <v>1</v>
      </c>
      <c r="C15" s="303">
        <v>635.04</v>
      </c>
      <c r="D15" s="303"/>
      <c r="E15" s="304"/>
    </row>
    <row r="16" spans="1:5" ht="12.75">
      <c r="A16" s="302">
        <v>2013</v>
      </c>
      <c r="B16" s="302">
        <v>1</v>
      </c>
      <c r="C16" s="303">
        <v>1109.13</v>
      </c>
      <c r="D16" s="303"/>
      <c r="E16" s="304"/>
    </row>
    <row r="17" spans="1:5" ht="12.75">
      <c r="A17" s="302">
        <v>2014</v>
      </c>
      <c r="B17" s="302">
        <v>1</v>
      </c>
      <c r="C17" s="303">
        <v>24300</v>
      </c>
      <c r="D17" s="303"/>
      <c r="E17" s="304"/>
    </row>
    <row r="18" spans="1:5" ht="12.75">
      <c r="A18" s="302">
        <v>2014</v>
      </c>
      <c r="B18" s="302">
        <v>1</v>
      </c>
      <c r="C18" s="303">
        <v>665</v>
      </c>
      <c r="D18" s="303"/>
      <c r="E18" s="304"/>
    </row>
    <row r="19" spans="1:5" ht="12.75">
      <c r="A19" s="305" t="s">
        <v>1577</v>
      </c>
      <c r="B19" s="305"/>
      <c r="C19" s="305"/>
      <c r="D19" s="305"/>
      <c r="E19" s="305"/>
    </row>
    <row r="20" spans="1:5" ht="12.75">
      <c r="A20" s="302">
        <v>2015</v>
      </c>
      <c r="B20" s="302">
        <v>1</v>
      </c>
      <c r="C20" s="303">
        <v>436.65</v>
      </c>
      <c r="D20" s="303"/>
      <c r="E20" s="304"/>
    </row>
    <row r="21" spans="1:5" ht="12.75">
      <c r="A21" s="305" t="s">
        <v>1578</v>
      </c>
      <c r="B21" s="305"/>
      <c r="C21" s="305"/>
      <c r="D21" s="305"/>
      <c r="E21" s="305"/>
    </row>
    <row r="22" spans="1:5" ht="12.75">
      <c r="A22" s="302">
        <v>2012</v>
      </c>
      <c r="B22" s="302">
        <v>1</v>
      </c>
      <c r="C22" s="303">
        <v>200</v>
      </c>
      <c r="D22" s="303"/>
      <c r="E22" s="304"/>
    </row>
    <row r="23" spans="1:5" ht="12.75">
      <c r="A23" s="302">
        <v>2014</v>
      </c>
      <c r="B23" s="302">
        <v>1</v>
      </c>
      <c r="C23" s="303">
        <v>1500</v>
      </c>
      <c r="D23" s="303"/>
      <c r="E23" s="304"/>
    </row>
    <row r="24" spans="1:5" ht="12.75">
      <c r="A24" s="306" t="s">
        <v>1579</v>
      </c>
      <c r="B24" s="306"/>
      <c r="C24" s="306"/>
      <c r="D24" s="306"/>
      <c r="E24" s="306"/>
    </row>
    <row r="25" spans="1:5" ht="12.75">
      <c r="A25" s="302">
        <v>2012</v>
      </c>
      <c r="B25" s="302">
        <v>1</v>
      </c>
      <c r="C25" s="303">
        <v>674.92</v>
      </c>
      <c r="D25" s="303"/>
      <c r="E25" s="304" t="s">
        <v>1580</v>
      </c>
    </row>
    <row r="26" spans="1:5" ht="12.75">
      <c r="A26" s="302">
        <v>2012</v>
      </c>
      <c r="B26" s="302">
        <v>1</v>
      </c>
      <c r="C26" s="303">
        <v>1272.71</v>
      </c>
      <c r="D26" s="303"/>
      <c r="E26" s="304" t="s">
        <v>1581</v>
      </c>
    </row>
    <row r="27" spans="1:5" ht="12.75">
      <c r="A27" s="302">
        <v>2013</v>
      </c>
      <c r="B27" s="302">
        <v>1</v>
      </c>
      <c r="C27" s="303">
        <v>1328.94</v>
      </c>
      <c r="D27" s="303"/>
      <c r="E27" s="304" t="s">
        <v>1582</v>
      </c>
    </row>
    <row r="28" spans="1:5" ht="12.75">
      <c r="A28" s="302">
        <v>2014</v>
      </c>
      <c r="B28" s="302">
        <v>1</v>
      </c>
      <c r="C28" s="303">
        <v>1500</v>
      </c>
      <c r="D28" s="303"/>
      <c r="E28" s="304" t="s">
        <v>1583</v>
      </c>
    </row>
    <row r="29" spans="1:5" ht="12.75">
      <c r="A29" s="302">
        <v>2014</v>
      </c>
      <c r="B29" s="302">
        <v>1</v>
      </c>
      <c r="C29" s="303">
        <v>398.13</v>
      </c>
      <c r="D29" s="303"/>
      <c r="E29" s="304" t="s">
        <v>1583</v>
      </c>
    </row>
    <row r="30" spans="1:5" ht="20.25">
      <c r="A30" s="302">
        <v>2015</v>
      </c>
      <c r="B30" s="302">
        <v>1</v>
      </c>
      <c r="C30" s="303">
        <v>3469.35</v>
      </c>
      <c r="D30" s="303"/>
      <c r="E30" s="304" t="s">
        <v>1584</v>
      </c>
    </row>
    <row r="31" spans="1:5" ht="20.25">
      <c r="A31" s="302">
        <v>2015</v>
      </c>
      <c r="B31" s="302">
        <v>1</v>
      </c>
      <c r="C31" s="303">
        <v>399.6</v>
      </c>
      <c r="D31" s="303"/>
      <c r="E31" s="304" t="s">
        <v>1585</v>
      </c>
    </row>
    <row r="32" spans="1:5" ht="20.25">
      <c r="A32" s="302">
        <v>2015</v>
      </c>
      <c r="B32" s="302">
        <v>1</v>
      </c>
      <c r="C32" s="303">
        <v>199.8</v>
      </c>
      <c r="D32" s="303"/>
      <c r="E32" s="304" t="s">
        <v>1586</v>
      </c>
    </row>
    <row r="33" spans="1:5" ht="12.75">
      <c r="A33" s="302">
        <v>2015</v>
      </c>
      <c r="B33" s="302">
        <v>1</v>
      </c>
      <c r="C33" s="303">
        <v>317</v>
      </c>
      <c r="D33" s="303"/>
      <c r="E33" s="304" t="s">
        <v>1582</v>
      </c>
    </row>
    <row r="34" spans="1:5" ht="12.75">
      <c r="A34" s="302">
        <v>2016</v>
      </c>
      <c r="B34" s="302">
        <v>1</v>
      </c>
      <c r="C34" s="303">
        <v>1186.34</v>
      </c>
      <c r="D34" s="303"/>
      <c r="E34" s="304" t="s">
        <v>1587</v>
      </c>
    </row>
    <row r="35" spans="1:5" ht="20.25">
      <c r="A35" s="302">
        <v>2016</v>
      </c>
      <c r="B35" s="302">
        <v>1</v>
      </c>
      <c r="C35" s="303">
        <v>553</v>
      </c>
      <c r="D35" s="303"/>
      <c r="E35" s="304" t="s">
        <v>1588</v>
      </c>
    </row>
    <row r="36" spans="1:5" ht="12.75">
      <c r="A36" s="302">
        <v>2016</v>
      </c>
      <c r="B36" s="302">
        <v>1</v>
      </c>
      <c r="C36" s="303">
        <v>200</v>
      </c>
      <c r="D36" s="303"/>
      <c r="E36" s="304"/>
    </row>
    <row r="37" spans="1:5" ht="12.75">
      <c r="A37" s="306" t="s">
        <v>1589</v>
      </c>
      <c r="B37" s="306"/>
      <c r="C37" s="306"/>
      <c r="D37" s="306"/>
      <c r="E37" s="306"/>
    </row>
    <row r="38" spans="1:5" ht="12.75">
      <c r="A38" s="302">
        <v>2012</v>
      </c>
      <c r="B38" s="302">
        <v>1</v>
      </c>
      <c r="C38" s="303">
        <v>2066.82</v>
      </c>
      <c r="D38" s="303"/>
      <c r="E38" s="304" t="s">
        <v>1590</v>
      </c>
    </row>
    <row r="39" spans="1:5" ht="12.75">
      <c r="A39" s="302">
        <v>2015</v>
      </c>
      <c r="B39" s="302">
        <v>1</v>
      </c>
      <c r="C39" s="303">
        <v>3176.57</v>
      </c>
      <c r="D39" s="303"/>
      <c r="E39" s="304" t="s">
        <v>1591</v>
      </c>
    </row>
    <row r="40" spans="1:5" ht="12.75">
      <c r="A40" s="306" t="s">
        <v>1592</v>
      </c>
      <c r="B40" s="306"/>
      <c r="C40" s="306"/>
      <c r="D40" s="306"/>
      <c r="E40" s="306"/>
    </row>
    <row r="41" spans="1:5" ht="12.75">
      <c r="A41" s="302">
        <v>2014</v>
      </c>
      <c r="B41" s="302">
        <v>1</v>
      </c>
      <c r="C41" s="303">
        <v>276</v>
      </c>
      <c r="D41" s="303"/>
      <c r="E41" s="304"/>
    </row>
    <row r="42" spans="1:5" ht="12.75">
      <c r="A42" s="306" t="s">
        <v>1593</v>
      </c>
      <c r="B42" s="306"/>
      <c r="C42" s="306"/>
      <c r="D42" s="306"/>
      <c r="E42" s="306"/>
    </row>
    <row r="43" spans="1:5" ht="20.25">
      <c r="A43" s="302">
        <v>2013</v>
      </c>
      <c r="B43" s="302">
        <v>1</v>
      </c>
      <c r="C43" s="303">
        <v>430.5</v>
      </c>
      <c r="D43" s="303"/>
      <c r="E43" s="304" t="s">
        <v>1594</v>
      </c>
    </row>
    <row r="44" spans="1:5" ht="12.75">
      <c r="A44" s="302">
        <v>2014</v>
      </c>
      <c r="B44" s="302">
        <v>1</v>
      </c>
      <c r="C44" s="303">
        <v>1554.01</v>
      </c>
      <c r="D44" s="303"/>
      <c r="E44" s="304" t="s">
        <v>1595</v>
      </c>
    </row>
    <row r="45" spans="1:5" ht="12.75">
      <c r="A45" s="306" t="s">
        <v>1596</v>
      </c>
      <c r="B45" s="306"/>
      <c r="C45" s="306"/>
      <c r="D45" s="306"/>
      <c r="E45" s="306"/>
    </row>
    <row r="46" spans="1:5" ht="12.75">
      <c r="A46" s="302">
        <v>2012</v>
      </c>
      <c r="B46" s="302">
        <v>1</v>
      </c>
      <c r="C46" s="303">
        <v>2200</v>
      </c>
      <c r="D46" s="303"/>
      <c r="E46" s="304" t="s">
        <v>1597</v>
      </c>
    </row>
    <row r="47" spans="1:5" ht="12.75">
      <c r="A47" s="302">
        <v>2012</v>
      </c>
      <c r="B47" s="302">
        <v>1</v>
      </c>
      <c r="C47" s="303">
        <v>7686.18</v>
      </c>
      <c r="D47" s="303"/>
      <c r="E47" s="304" t="s">
        <v>1598</v>
      </c>
    </row>
    <row r="48" spans="1:5" ht="12.75">
      <c r="A48" s="302">
        <v>2013</v>
      </c>
      <c r="B48" s="302">
        <v>1</v>
      </c>
      <c r="C48" s="303">
        <v>589.14</v>
      </c>
      <c r="D48" s="303"/>
      <c r="E48" s="304" t="s">
        <v>1598</v>
      </c>
    </row>
    <row r="49" spans="1:5" ht="20.25">
      <c r="A49" s="302">
        <v>2013</v>
      </c>
      <c r="B49" s="302">
        <v>1</v>
      </c>
      <c r="C49" s="303">
        <v>388.35</v>
      </c>
      <c r="D49" s="303"/>
      <c r="E49" s="304" t="s">
        <v>1599</v>
      </c>
    </row>
    <row r="50" spans="1:5" ht="20.25">
      <c r="A50" s="302">
        <v>2013</v>
      </c>
      <c r="B50" s="302">
        <v>1</v>
      </c>
      <c r="C50" s="303">
        <v>2000</v>
      </c>
      <c r="D50" s="303"/>
      <c r="E50" s="304" t="s">
        <v>1600</v>
      </c>
    </row>
    <row r="51" spans="1:5" ht="12.75">
      <c r="A51" s="302">
        <v>2013</v>
      </c>
      <c r="B51" s="302">
        <v>1</v>
      </c>
      <c r="C51" s="303">
        <v>272.68</v>
      </c>
      <c r="D51" s="303"/>
      <c r="E51" s="304" t="s">
        <v>1598</v>
      </c>
    </row>
    <row r="52" spans="1:5" ht="30.75">
      <c r="A52" s="302">
        <v>2013</v>
      </c>
      <c r="B52" s="302">
        <v>1</v>
      </c>
      <c r="C52" s="303"/>
      <c r="D52" s="303">
        <v>24000</v>
      </c>
      <c r="E52" s="304" t="s">
        <v>1601</v>
      </c>
    </row>
    <row r="53" spans="1:5" ht="20.25">
      <c r="A53" s="302">
        <v>2014</v>
      </c>
      <c r="B53" s="302">
        <v>1</v>
      </c>
      <c r="C53" s="303">
        <v>2500</v>
      </c>
      <c r="D53" s="303"/>
      <c r="E53" s="304" t="s">
        <v>1600</v>
      </c>
    </row>
    <row r="54" spans="1:5" ht="12.75">
      <c r="A54" s="302">
        <v>2014</v>
      </c>
      <c r="B54" s="302">
        <v>1</v>
      </c>
      <c r="C54" s="303">
        <v>3303.78</v>
      </c>
      <c r="D54" s="303"/>
      <c r="E54" s="304"/>
    </row>
    <row r="55" spans="1:5" ht="12.75">
      <c r="A55" s="302">
        <v>2014</v>
      </c>
      <c r="B55" s="302">
        <v>1</v>
      </c>
      <c r="C55" s="303">
        <v>489.55</v>
      </c>
      <c r="D55" s="303"/>
      <c r="E55" s="304" t="s">
        <v>1602</v>
      </c>
    </row>
    <row r="56" spans="1:5" ht="12.75">
      <c r="A56" s="302">
        <v>2015</v>
      </c>
      <c r="B56" s="302">
        <v>1</v>
      </c>
      <c r="C56" s="303">
        <v>8884.76</v>
      </c>
      <c r="D56" s="303"/>
      <c r="E56" s="304" t="s">
        <v>1603</v>
      </c>
    </row>
    <row r="57" spans="1:5" ht="12.75">
      <c r="A57" s="302">
        <v>2015</v>
      </c>
      <c r="B57" s="302">
        <v>1</v>
      </c>
      <c r="C57" s="303"/>
      <c r="D57" s="303">
        <v>15000</v>
      </c>
      <c r="E57" s="304" t="s">
        <v>1604</v>
      </c>
    </row>
    <row r="58" spans="1:5" ht="12.75">
      <c r="A58" s="302">
        <v>2015</v>
      </c>
      <c r="B58" s="302">
        <v>1</v>
      </c>
      <c r="C58" s="303">
        <v>422.12</v>
      </c>
      <c r="D58" s="303"/>
      <c r="E58" s="304"/>
    </row>
    <row r="59" spans="1:5" ht="12.75">
      <c r="A59" s="302">
        <v>2015</v>
      </c>
      <c r="B59" s="302">
        <v>1</v>
      </c>
      <c r="C59" s="303">
        <v>724.08</v>
      </c>
      <c r="D59" s="303"/>
      <c r="E59" s="304"/>
    </row>
    <row r="60" spans="1:5" ht="12.75">
      <c r="A60" s="302">
        <v>2015</v>
      </c>
      <c r="B60" s="302">
        <v>1</v>
      </c>
      <c r="C60" s="303">
        <v>511.22</v>
      </c>
      <c r="D60" s="303"/>
      <c r="E60" s="304"/>
    </row>
    <row r="61" spans="1:5" ht="12.75">
      <c r="A61" s="306" t="s">
        <v>1605</v>
      </c>
      <c r="B61" s="306"/>
      <c r="C61" s="306"/>
      <c r="D61" s="306"/>
      <c r="E61" s="306"/>
    </row>
    <row r="62" spans="1:5" ht="12.75">
      <c r="A62" s="302">
        <v>2012</v>
      </c>
      <c r="B62" s="302">
        <v>1</v>
      </c>
      <c r="C62" s="303">
        <v>900</v>
      </c>
      <c r="D62" s="303"/>
      <c r="E62" s="304"/>
    </row>
    <row r="63" spans="1:5" ht="12.75">
      <c r="A63" s="302">
        <v>2015</v>
      </c>
      <c r="B63" s="302">
        <v>1</v>
      </c>
      <c r="C63" s="303">
        <v>400</v>
      </c>
      <c r="D63" s="303"/>
      <c r="E63" s="304"/>
    </row>
    <row r="64" spans="1:5" ht="12.75">
      <c r="A64" s="302">
        <v>2015</v>
      </c>
      <c r="B64" s="302">
        <v>1</v>
      </c>
      <c r="C64" s="303">
        <v>1514</v>
      </c>
      <c r="D64" s="303"/>
      <c r="E64" s="304"/>
    </row>
    <row r="65" spans="1:5" ht="12.75">
      <c r="A65" s="302">
        <v>2015</v>
      </c>
      <c r="B65" s="302">
        <v>1</v>
      </c>
      <c r="C65" s="303">
        <v>800</v>
      </c>
      <c r="D65" s="303"/>
      <c r="E65" s="304"/>
    </row>
  </sheetData>
  <sheetProtection selectLockedCells="1" selectUnlockedCells="1"/>
  <mergeCells count="12">
    <mergeCell ref="A3:E3"/>
    <mergeCell ref="A5:E5"/>
    <mergeCell ref="A6:E6"/>
    <mergeCell ref="A13:E13"/>
    <mergeCell ref="A19:E19"/>
    <mergeCell ref="A21:E21"/>
    <mergeCell ref="A24:E24"/>
    <mergeCell ref="A37:E37"/>
    <mergeCell ref="A40:E40"/>
    <mergeCell ref="A42:E42"/>
    <mergeCell ref="A45:E45"/>
    <mergeCell ref="A61:E6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/>
  <cp:lastPrinted>2016-10-31T12:20:21Z</cp:lastPrinted>
  <dcterms:created xsi:type="dcterms:W3CDTF">2004-04-21T13:58:08Z</dcterms:created>
  <dcterms:modified xsi:type="dcterms:W3CDTF">2016-11-18T11:28:44Z</dcterms:modified>
  <cp:category/>
  <cp:version/>
  <cp:contentType/>
  <cp:contentStatus/>
  <cp:revision>2</cp:revision>
</cp:coreProperties>
</file>