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Nr 4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<sst xmlns="http://schemas.openxmlformats.org/spreadsheetml/2006/main" count="297" uniqueCount="163">
  <si>
    <t>4.</t>
  </si>
  <si>
    <t>Dział</t>
  </si>
  <si>
    <t>Rozdział</t>
  </si>
  <si>
    <t>1.</t>
  </si>
  <si>
    <t>2.</t>
  </si>
  <si>
    <t>3.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</si>
  <si>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</si>
  <si>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</si>
  <si>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</si>
  <si>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</si>
  <si>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</si>
  <si>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</si>
  <si>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</si>
  <si>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</si>
  <si>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</si>
  <si>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</si>
  <si>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</si>
  <si>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</si>
  <si>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</si>
  <si>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</si>
  <si>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</si>
  <si>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</si>
  <si>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2010 r.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</si>
  <si>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</si>
  <si>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</si>
  <si>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</si>
  <si>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 zł</t>
  </si>
  <si>
    <t>L.p.</t>
  </si>
  <si>
    <t>2010 rok</t>
  </si>
  <si>
    <t>- środki z budżetu j.s.t.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</si>
  <si>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</si>
  <si>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</si>
  <si>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</si>
  <si>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</si>
  <si>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</si>
  <si>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</si>
  <si>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Planowane wydatki budżetowe na realizację zadań programu w latach 2009 - 20……</t>
  </si>
  <si>
    <t>źródło</t>
  </si>
  <si>
    <t>kwota</t>
  </si>
  <si>
    <t>Wartość zadania:</t>
  </si>
  <si>
    <t>Projekt:</t>
  </si>
  <si>
    <t>Załącznik Nr 4b</t>
  </si>
  <si>
    <t>010</t>
  </si>
  <si>
    <t>01010</t>
  </si>
  <si>
    <t>ROLNICTWO I LEŚNICTWO</t>
  </si>
  <si>
    <t>5.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</si>
  <si>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</si>
  <si>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</si>
  <si>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</si>
  <si>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</si>
  <si>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</si>
  <si>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KULTURA FIZYCZNA I  SPORT</t>
  </si>
  <si>
    <t>KULTURA I OCHRONA DZIEDZICTWA NARODOWEGO</t>
  </si>
  <si>
    <t>Urząd Gminy w Wodzisławiu</t>
  </si>
  <si>
    <t xml:space="preserve">Program:   Regionalny Program Operacyjny Województwa Świętokrzyskiego na lata 2007-2013      </t>
  </si>
  <si>
    <t>Priorytet: 4. Rozwój Infrastruktury ochrony środowiska i energetycznej</t>
  </si>
  <si>
    <t>Działanie:  4.2. Rozwój sytemów lokalnej infrastruktury ochrony środowiska i energetycznej</t>
  </si>
  <si>
    <t>Budowa Wodociągu Grupowego "BRZEŚCIE - PĘKOSŁAW</t>
  </si>
  <si>
    <t>600</t>
  </si>
  <si>
    <t>Działanie:  3.2. Rozwój sytemów lokalnej infrastruktury komunikacyjnej</t>
  </si>
  <si>
    <t>2007-2010</t>
  </si>
  <si>
    <t xml:space="preserve">pożyczka WFOŚiGW w Kielcach </t>
  </si>
  <si>
    <t xml:space="preserve">2.       </t>
  </si>
  <si>
    <t>Przebudowa drogi gminnej Nr 004461T Pękosław - Krężoły o długości  1,491 km w km 0+000 do 1+491                2008 - 2009</t>
  </si>
  <si>
    <t>Przebudowa i modernizacja oczyszczalni ścieków wraz z budową kanalizacji i wodociągu dla miejscowości Lubcza   2005-2011</t>
  </si>
  <si>
    <t xml:space="preserve">6.  </t>
  </si>
  <si>
    <t>wydatki poniesione do 31.12.2008 r.</t>
  </si>
  <si>
    <t>rok budżetowy 2009 (8+9+10+11)</t>
  </si>
  <si>
    <t>Rewitalizacja rynku w Wodzisławiu -Etap I          2008 - 2011</t>
  </si>
  <si>
    <t xml:space="preserve">A. Dotacje i środki z budżetu państwa (np. od wojewody, </t>
  </si>
  <si>
    <t>2011 r.</t>
  </si>
  <si>
    <t>Budowa kanalizacji sanitarnej w aglomeracji Wodzisław   2005 - 2011</t>
  </si>
  <si>
    <r>
      <t xml:space="preserve">352 000    </t>
    </r>
    <r>
      <rPr>
        <sz val="8"/>
        <rFont val="Arial CE"/>
        <family val="0"/>
      </rPr>
      <t>WFOŚiGW</t>
    </r>
  </si>
  <si>
    <t>Budowa  wodociągu tranzytowego z miejscowości Piskorzowice - do wsi Olbrachcice 1800 m                            2007-2010</t>
  </si>
  <si>
    <t xml:space="preserve">A.      
B.
C.
D.  </t>
  </si>
  <si>
    <t xml:space="preserve">A.      
B.
C.
D. 15 000**   </t>
  </si>
  <si>
    <t xml:space="preserve">A.      
B.
C.
D.25 000** </t>
  </si>
  <si>
    <t xml:space="preserve">10.      </t>
  </si>
  <si>
    <t xml:space="preserve">A.      
B. 
C. 
D.   5 000***   </t>
  </si>
  <si>
    <t>Budowa sieci wodociągowej tranzytowej z miejscowości Klemencice - do wsi Promyk wraz z siecią wodociągową dla wsi Jeziorki                                                          2007-2009</t>
  </si>
  <si>
    <t>Budowa wodociągu grupowego "PRZYRĄB - LUBCZA" wodociąg dla miejscowości Lubcza, Wola Lubecka, Przezwody                           2004-2011</t>
  </si>
  <si>
    <t>BEZPIECZEŃSTWO PUBLICZNE I OCHRONA  PRZECIWPOŻAROWA</t>
  </si>
  <si>
    <t>Wykonanie robót zabezpieczających ruiny synagogi w Wodzisławiu 2006-2009</t>
  </si>
  <si>
    <t>Przebudowa pomieszczeń Gminnego Ośrodka Zdrowia w Wodzisławiu 2004-2011</t>
  </si>
  <si>
    <t>Przebudowa drogi gminnej Zarzecze przez wieś 1,862 km w km 0+000 do 1+862       2008 -2009</t>
  </si>
  <si>
    <t>Budowa  wodociągu wraz z przepompownią wody w miejscowości Podlesie                            2007-2011</t>
  </si>
  <si>
    <t xml:space="preserve">A.      
B. 
C. 
D.     </t>
  </si>
  <si>
    <t>Budowa  wodociągu wraz z przebudową ujęcia wody w miejscowości Mierzawa                            2009-2011</t>
  </si>
  <si>
    <t>C. Inne źródła ( *środki BS w Wodzisławiu, **środki OSP Krężoły i OSP Wodzisław, ***dotacja MKiDN w Warszawie)</t>
  </si>
  <si>
    <t xml:space="preserve">A.      
B.
C.  5 000**
D. </t>
  </si>
  <si>
    <t>Budowa kompleksu sportowo-rekreacyjnego w Wodzisławiu przy ul. Szkolnej  2007-2011</t>
  </si>
  <si>
    <t xml:space="preserve">Odbudowa ul. Kościelnej i ul. Jędrzejowskiej jezdnia + chodniki o długośći 950 m     2008-2010 </t>
  </si>
  <si>
    <r>
      <t>A.      
B.
C.</t>
    </r>
    <r>
      <rPr>
        <sz val="9"/>
        <rFont val="Arial CE"/>
        <family val="0"/>
      </rPr>
      <t>450 000***</t>
    </r>
    <r>
      <rPr>
        <sz val="10"/>
        <rFont val="Arial CE"/>
        <family val="0"/>
      </rPr>
      <t xml:space="preserve">
D. </t>
    </r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</si>
  <si>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</si>
  <si>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</si>
  <si>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Wydatki w roku budżetowym 2009</t>
  </si>
  <si>
    <t>2011 rok</t>
  </si>
  <si>
    <t>po 2011 roku</t>
  </si>
  <si>
    <t xml:space="preserve">Przebudowa i rozbudowa oczyszczalni ścieków w Wodzisławiu </t>
  </si>
  <si>
    <t xml:space="preserve"> Przebudowa i rozbudowa  oczyszczalni ścieków w Wodzisławiu                                                                                       2005-2010</t>
  </si>
  <si>
    <t>2006-2011</t>
  </si>
  <si>
    <t>2007-2009</t>
  </si>
  <si>
    <t xml:space="preserve">A.   
B.
C.
D.    </t>
  </si>
  <si>
    <t>Przebudowa i modernizacja ujęcia wody w Wodzisławiu  2007-2010</t>
  </si>
  <si>
    <t xml:space="preserve">A.      
B.
C.   
D.  4 500 ***  </t>
  </si>
  <si>
    <t>D. Inne źródła ( dotacje z RPO WŚ w Kielcach *) ( dotacje z FOGR Kielce **) (***środki ludności wsi Jeziorki i Mierzawa)</t>
  </si>
  <si>
    <t xml:space="preserve">A.      
B.
C.    80 000*
D. </t>
  </si>
  <si>
    <t>Dotacja do odbudowy dróg powiatowych na terenie Gminy Wodzisław</t>
  </si>
  <si>
    <t>Priorytet: 3.Podniesienie jakości systemu komunikacyjnego regionu</t>
  </si>
  <si>
    <t xml:space="preserve">Przebudowa drogi gminnej Nr 00446T Pękosław -Krężoły o długości 1.491 km w km 0+000 do 1+491 </t>
  </si>
  <si>
    <t>Działanie:  2.2. Budowa infrastruktury społeczeństwa informacyjnego</t>
  </si>
  <si>
    <t>Działanie:  5.3. Inwestycje w sferę dziedzictwa kulturowego, turystyki i sportu</t>
  </si>
  <si>
    <t>Projekt: Budowa kompleksu sportowo-rekreacyjnego w Wodzisławiu przy ul. Szkolnej</t>
  </si>
  <si>
    <t>Priorytet: 5. Wzrost jakości infrastruktury społecznej oraz inwestycje w dziedzictwo kulturowe, turystykę i sport</t>
  </si>
  <si>
    <t>Projekt: Informatyzacja Urzędu Gminy w Wodzisławiu</t>
  </si>
  <si>
    <t>750</t>
  </si>
  <si>
    <t>75023</t>
  </si>
  <si>
    <t>926</t>
  </si>
  <si>
    <t>92695</t>
  </si>
  <si>
    <t>Priorytet:2. Wsparcie innowacyjności, budowa społeczeństwa informacyjnego oraz wzrost potencjału inwestycyjnego regionu</t>
  </si>
  <si>
    <t>a</t>
  </si>
  <si>
    <t xml:space="preserve">9.      </t>
  </si>
  <si>
    <r>
      <t>1.</t>
    </r>
    <r>
      <rPr>
        <sz val="10"/>
        <rFont val="Arial CE"/>
        <family val="0"/>
      </rPr>
      <t xml:space="preserve">       </t>
    </r>
  </si>
  <si>
    <r>
      <t>7.</t>
    </r>
    <r>
      <rPr>
        <sz val="10"/>
        <rFont val="Arial CE"/>
        <family val="0"/>
      </rPr>
      <t xml:space="preserve">    </t>
    </r>
  </si>
  <si>
    <t>30.</t>
  </si>
  <si>
    <t>29.</t>
  </si>
  <si>
    <t xml:space="preserve">A.        
B.
C.
D.     </t>
  </si>
  <si>
    <t xml:space="preserve">A.    
B.
C.
D.  </t>
  </si>
  <si>
    <t>A.      
B.
C.
D.</t>
  </si>
  <si>
    <t>wydatki do poniesienia po 2011 roku</t>
  </si>
  <si>
    <t>60016</t>
  </si>
  <si>
    <r>
      <t xml:space="preserve">62 051 </t>
    </r>
    <r>
      <rPr>
        <sz val="8"/>
        <rFont val="Arial CE"/>
        <family val="2"/>
      </rPr>
      <t>pożyczka BGK</t>
    </r>
  </si>
  <si>
    <t xml:space="preserve">A.  347 400    
B.
C. 
D. </t>
  </si>
  <si>
    <t>Przebudowa drogi gminnej Lubcza przez wieś wraz z przebudową chodnika o długości 2,1 km w km 0+000 do 2+100      2008 - 2011</t>
  </si>
  <si>
    <t>Rozbudowa budynku Strażnicy OSP w Krężołach  2008-2010</t>
  </si>
  <si>
    <t>Budowa oczyszczalni ścieków przy Samorządowej Szkole Podstawowej w Niegosławicach 2008-2009</t>
  </si>
  <si>
    <t>Budowa instalacji c.w.u. wraz z kotłownią - Szkoła Podstawowa w Wodzisławiu i Gimnazjum w Wodzisławiu 2008-2009</t>
  </si>
  <si>
    <t>Tworzenie centrum kulturalno-rekreacyjnego w miejscowości Piotrkowice 2009-2011</t>
  </si>
  <si>
    <t>Tworzenie centrum kulturalno-rekreacyjnego w miejscowości Krężoły 2009-2011</t>
  </si>
  <si>
    <t xml:space="preserve">Dobudowa pomieszczeń  gospodarczych do budynku administracyjno-socjalnego na stadionie KS "Partyzant "                       2007-2009 </t>
  </si>
  <si>
    <t>Budowa wodociągu grupowego "BRZEŚCIE-PĘKOSŁAW"                     2006-2011</t>
  </si>
  <si>
    <t>Odbudowa drogi gminnej Kowalów Górny - Wolica 350 m w km 0+650 do 1+000   2007-2011</t>
  </si>
  <si>
    <t>Odbudowa drogi gminnej Nawarzyce - Konary 350 m   w km 0+835 do 1+295           2006-2011</t>
  </si>
  <si>
    <t>Odbudowa drogi gminnej Lubcza Janów - Sadki 500 m w km 0+950 do 1+250 i od 5+500 do 5+700                2007-2013</t>
  </si>
  <si>
    <t>Odbudowa drogi gminnej Łany - Mieronice - Sielec 670 m (warstwa ścieralna) w km 0+400 do 1+070                2008-2009</t>
  </si>
  <si>
    <t>Odbudowa drogi gminnej Klemencice - Łany 350 m w km 0+650 do 1+000                 2007-2011</t>
  </si>
  <si>
    <t>Odbudowa drogi gminnej Brzezinki - Nawarzyce Leśne 300 m w km 0+975 do 1+275  2006-2012</t>
  </si>
  <si>
    <t>Odbudowa drogi gminnej Krężoły przez wieś 250 m w km 2+150 do 2+400           2004-2009</t>
  </si>
  <si>
    <t>Odbudowa drogi gminnej Przezwody - Byczów 300 m w km 0+300 do 0+600            2008-2010</t>
  </si>
  <si>
    <t>Odbudowa drogi gminnej Przyłęczek - Nowa Wieś 300 m w km 0+300 do 0+600        2008-2011</t>
  </si>
  <si>
    <t>Odbudowa drogi gminnej Niegosławice-Marianów 300 m w km 0+000 do 0+300       2009-2011</t>
  </si>
  <si>
    <t>Odbudowa drogi gminnej Judasze przez wieś 300 m w km 0+000 do 0+300            2008-2012</t>
  </si>
  <si>
    <t>Odbudowa drogi gminnej Świątniki - Nowa Olszówka - Wodacz 400 m w km 4+400 do 4+800  2000-2011</t>
  </si>
  <si>
    <t>Odbudowa drogi gminnej Pokrzywnica - Laskowa - Serwit - E7 300 m w km 1+300 do 1+600     2008-2012</t>
  </si>
  <si>
    <t>Odbudowa drogi gminnej Piotrkowice - Podlesie  300 m w km 3+650 do 3+950       2002-2010</t>
  </si>
  <si>
    <t>Odbudowa drogi gminnej Lubcza - Wola Lubecka - Sędowice 350 m w km 1+800 do 2+050  2008-2009</t>
  </si>
  <si>
    <t>Przebudowa budynku Urzędu Gminy w Wodzisławiu       2006-2010</t>
  </si>
  <si>
    <t>Rozbudowa budynku Strażnicy  OSP w Wodzisławiu         2009-2011</t>
  </si>
  <si>
    <t>Odbudowa drogi gminnej Jeziorki - Promyk 350 m w km 1+050 do 1+400                 2006-2011</t>
  </si>
  <si>
    <t>Odbudowa drogi Konary -Stara wieś 150 m w km 0+000 do 0+150     2009-2012</t>
  </si>
  <si>
    <t>Odbudowa drogi gminnej Strzeszkowice przez wieś 150 m w km 0+300 do 0+450    2008-2010</t>
  </si>
  <si>
    <t>Tworzenie centrum kulturalno-rekreacyjnego w miejscowości Konary   2009-2010</t>
  </si>
  <si>
    <t>Limity wydatków na wieloletnie programy inwestycyjne w latach 2009 - 2011  (zmiany- kwiecień 2009 )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</si>
</sst>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9"/>
      <name val="Arial CE"/>
      <family val="0"/>
    </font>
    <font>
      <b/>
      <sz val="10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26" fillId="0" borderId="13" xfId="0" applyFont="1" applyBorder="1" applyAlignment="1">
      <alignment wrapText="1"/>
    </xf>
    <xf numFmtId="0" fontId="25" fillId="0" borderId="10" xfId="0" applyFont="1" applyBorder="1" applyAlignment="1" quotePrefix="1">
      <alignment/>
    </xf>
    <xf numFmtId="0" fontId="25" fillId="0" borderId="10" xfId="0" applyFont="1" applyBorder="1" applyAlignment="1" quotePrefix="1">
      <alignment wrapText="1"/>
    </xf>
    <xf numFmtId="0" fontId="26" fillId="0" borderId="12" xfId="0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0" fontId="26" fillId="0" borderId="18" xfId="0" applyFont="1" applyBorder="1" applyAlignment="1">
      <alignment wrapText="1"/>
    </xf>
    <xf numFmtId="0" fontId="26" fillId="0" borderId="2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5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3" fontId="26" fillId="0" borderId="29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31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25" fillId="0" borderId="14" xfId="0" applyFont="1" applyBorder="1" applyAlignment="1" quotePrefix="1">
      <alignment/>
    </xf>
    <xf numFmtId="3" fontId="26" fillId="0" borderId="14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37" xfId="0" applyNumberForma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28" fillId="0" borderId="40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7" fillId="20" borderId="42" xfId="0" applyFont="1" applyFill="1" applyBorder="1" applyAlignment="1">
      <alignment horizontal="center" vertical="center" wrapText="1"/>
    </xf>
    <xf numFmtId="0" fontId="7" fillId="20" borderId="4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37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6" fillId="0" borderId="33" xfId="0" applyFont="1" applyBorder="1" applyAlignment="1">
      <alignment wrapText="1"/>
    </xf>
    <xf numFmtId="0" fontId="26" fillId="0" borderId="48" xfId="0" applyFont="1" applyBorder="1" applyAlignment="1">
      <alignment wrapText="1"/>
    </xf>
    <xf numFmtId="0" fontId="26" fillId="0" borderId="49" xfId="0" applyFont="1" applyBorder="1" applyAlignment="1" quotePrefix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26" fillId="0" borderId="52" xfId="0" applyFont="1" applyBorder="1" applyAlignment="1" quotePrefix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25" fillId="0" borderId="53" xfId="0" applyFont="1" applyBorder="1" applyAlignment="1" quotePrefix="1">
      <alignment wrapText="1"/>
    </xf>
    <xf numFmtId="0" fontId="0" fillId="0" borderId="54" xfId="0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5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tabSelected="1" zoomScaleSheetLayoutView="100" zoomScalePageLayoutView="0" workbookViewId="0" topLeftCell="A52">
      <selection activeCell="I5" sqref="I5:I7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1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" width="10.125" style="1" bestFit="1" customWidth="1"/>
    <col min="17" max="35" width="9.125" style="1" customWidth="1"/>
    <col min="36" max="36" width="0.74609375" style="1" customWidth="1"/>
    <col min="37" max="16384" width="9.125" style="1" customWidth="1"/>
  </cols>
  <sheetData>
    <row r="1" spans="1:15" ht="18">
      <c r="A1" s="226" t="s">
        <v>162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8</v>
      </c>
    </row>
    <row r="3" spans="1:15" s="6" customFormat="1" ht="19.5" customHeight="1">
      <c r="A3" s="227" t="s">
        <v>9</v>
      </c>
      <c r="B3" s="227" t="s">
        <v>1</v>
      </c>
      <c r="C3" s="227" t="s">
        <v>7</v>
      </c>
      <c r="D3" s="218" t="s">
        <v>18</v>
      </c>
      <c r="E3" s="218" t="s">
        <v>10</v>
      </c>
      <c r="F3" s="215" t="s">
        <v>66</v>
      </c>
      <c r="G3" s="222" t="s">
        <v>15</v>
      </c>
      <c r="H3" s="222"/>
      <c r="I3" s="222"/>
      <c r="J3" s="222"/>
      <c r="K3" s="222"/>
      <c r="L3" s="222"/>
      <c r="M3" s="222"/>
      <c r="N3" s="223"/>
      <c r="O3" s="218" t="s">
        <v>11</v>
      </c>
    </row>
    <row r="4" spans="1:15" s="6" customFormat="1" ht="19.5" customHeight="1">
      <c r="A4" s="227"/>
      <c r="B4" s="227"/>
      <c r="C4" s="227"/>
      <c r="D4" s="218"/>
      <c r="E4" s="218"/>
      <c r="F4" s="216"/>
      <c r="G4" s="223" t="s">
        <v>67</v>
      </c>
      <c r="H4" s="218" t="s">
        <v>6</v>
      </c>
      <c r="I4" s="218"/>
      <c r="J4" s="218"/>
      <c r="K4" s="218"/>
      <c r="L4" s="218" t="s">
        <v>22</v>
      </c>
      <c r="M4" s="218" t="s">
        <v>70</v>
      </c>
      <c r="N4" s="215" t="s">
        <v>129</v>
      </c>
      <c r="O4" s="218"/>
    </row>
    <row r="5" spans="1:15" s="6" customFormat="1" ht="29.25" customHeight="1">
      <c r="A5" s="227"/>
      <c r="B5" s="227"/>
      <c r="C5" s="227"/>
      <c r="D5" s="218"/>
      <c r="E5" s="218"/>
      <c r="F5" s="216"/>
      <c r="G5" s="223"/>
      <c r="H5" s="218" t="s">
        <v>20</v>
      </c>
      <c r="I5" s="218" t="s">
        <v>16</v>
      </c>
      <c r="J5" s="218" t="s">
        <v>21</v>
      </c>
      <c r="K5" s="218" t="s">
        <v>17</v>
      </c>
      <c r="L5" s="218"/>
      <c r="M5" s="218"/>
      <c r="N5" s="216"/>
      <c r="O5" s="218"/>
    </row>
    <row r="6" spans="1:15" s="6" customFormat="1" ht="19.5" customHeight="1">
      <c r="A6" s="227"/>
      <c r="B6" s="227"/>
      <c r="C6" s="227"/>
      <c r="D6" s="218"/>
      <c r="E6" s="218"/>
      <c r="F6" s="216"/>
      <c r="G6" s="223"/>
      <c r="H6" s="218"/>
      <c r="I6" s="218"/>
      <c r="J6" s="218"/>
      <c r="K6" s="218"/>
      <c r="L6" s="218"/>
      <c r="M6" s="218"/>
      <c r="N6" s="216"/>
      <c r="O6" s="218"/>
    </row>
    <row r="7" spans="1:15" s="6" customFormat="1" ht="19.5" customHeight="1">
      <c r="A7" s="227"/>
      <c r="B7" s="227"/>
      <c r="C7" s="227"/>
      <c r="D7" s="218"/>
      <c r="E7" s="218"/>
      <c r="F7" s="217"/>
      <c r="G7" s="223"/>
      <c r="H7" s="218"/>
      <c r="I7" s="218"/>
      <c r="J7" s="218"/>
      <c r="K7" s="218"/>
      <c r="L7" s="218"/>
      <c r="M7" s="218"/>
      <c r="N7" s="217"/>
      <c r="O7" s="218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100" t="s">
        <v>122</v>
      </c>
      <c r="B9" s="101" t="s">
        <v>42</v>
      </c>
      <c r="C9" s="102" t="s">
        <v>43</v>
      </c>
      <c r="D9" s="103" t="s">
        <v>71</v>
      </c>
      <c r="E9" s="136">
        <v>5023138</v>
      </c>
      <c r="F9" s="158">
        <v>215567</v>
      </c>
      <c r="G9" s="104">
        <v>258000</v>
      </c>
      <c r="H9" s="104">
        <v>50000</v>
      </c>
      <c r="I9" s="105">
        <v>208000</v>
      </c>
      <c r="J9" s="106" t="s">
        <v>102</v>
      </c>
      <c r="K9" s="107">
        <v>0</v>
      </c>
      <c r="L9" s="104">
        <v>2280000</v>
      </c>
      <c r="M9" s="104">
        <v>2269571</v>
      </c>
      <c r="N9" s="104">
        <v>0</v>
      </c>
      <c r="O9" s="89" t="s">
        <v>53</v>
      </c>
    </row>
    <row r="10" spans="1:15" ht="50.25" customHeight="1">
      <c r="A10" s="40" t="s">
        <v>62</v>
      </c>
      <c r="B10" s="15" t="s">
        <v>42</v>
      </c>
      <c r="C10" s="15" t="s">
        <v>43</v>
      </c>
      <c r="D10" s="24" t="s">
        <v>99</v>
      </c>
      <c r="E10" s="159">
        <v>4487064</v>
      </c>
      <c r="F10" s="159">
        <v>102718</v>
      </c>
      <c r="G10" s="137">
        <v>968000</v>
      </c>
      <c r="H10" s="16">
        <v>35200</v>
      </c>
      <c r="I10" s="80" t="s">
        <v>72</v>
      </c>
      <c r="J10" s="81" t="s">
        <v>126</v>
      </c>
      <c r="K10" s="137">
        <v>580800</v>
      </c>
      <c r="L10" s="137">
        <v>3416346</v>
      </c>
      <c r="M10" s="137">
        <v>0</v>
      </c>
      <c r="N10" s="137">
        <v>0</v>
      </c>
      <c r="O10" s="89" t="s">
        <v>53</v>
      </c>
    </row>
    <row r="11" spans="1:15" ht="56.25" customHeight="1">
      <c r="A11" s="40" t="s">
        <v>5</v>
      </c>
      <c r="B11" s="15" t="s">
        <v>42</v>
      </c>
      <c r="C11" s="15" t="s">
        <v>43</v>
      </c>
      <c r="D11" s="25" t="s">
        <v>64</v>
      </c>
      <c r="E11" s="137">
        <v>3005304</v>
      </c>
      <c r="F11" s="159">
        <v>40860</v>
      </c>
      <c r="G11" s="181">
        <v>10000</v>
      </c>
      <c r="H11" s="16">
        <v>10000</v>
      </c>
      <c r="I11" s="16">
        <v>0</v>
      </c>
      <c r="J11" s="82" t="s">
        <v>12</v>
      </c>
      <c r="K11" s="16">
        <v>0</v>
      </c>
      <c r="L11" s="137">
        <v>1459192</v>
      </c>
      <c r="M11" s="137">
        <v>1495252</v>
      </c>
      <c r="N11" s="137">
        <v>0</v>
      </c>
      <c r="O11" s="89" t="s">
        <v>53</v>
      </c>
    </row>
    <row r="12" spans="1:15" ht="69.75" customHeight="1">
      <c r="A12" s="20" t="s">
        <v>0</v>
      </c>
      <c r="B12" s="15" t="s">
        <v>42</v>
      </c>
      <c r="C12" s="15" t="s">
        <v>43</v>
      </c>
      <c r="D12" s="25" t="s">
        <v>80</v>
      </c>
      <c r="E12" s="137">
        <v>2412872</v>
      </c>
      <c r="F12" s="159">
        <v>75678</v>
      </c>
      <c r="G12" s="16">
        <v>5000</v>
      </c>
      <c r="H12" s="16">
        <v>5000</v>
      </c>
      <c r="I12" s="16">
        <v>0</v>
      </c>
      <c r="J12" s="82" t="s">
        <v>12</v>
      </c>
      <c r="K12" s="16">
        <v>0</v>
      </c>
      <c r="L12" s="137">
        <v>1166097</v>
      </c>
      <c r="M12" s="137">
        <v>1166097</v>
      </c>
      <c r="N12" s="137">
        <v>0</v>
      </c>
      <c r="O12" s="89" t="s">
        <v>53</v>
      </c>
    </row>
    <row r="13" spans="1:15" ht="48.75" customHeight="1">
      <c r="A13" s="20" t="s">
        <v>45</v>
      </c>
      <c r="B13" s="15" t="s">
        <v>42</v>
      </c>
      <c r="C13" s="15" t="s">
        <v>43</v>
      </c>
      <c r="D13" s="25" t="s">
        <v>103</v>
      </c>
      <c r="E13" s="137">
        <v>130000</v>
      </c>
      <c r="F13" s="160">
        <v>151</v>
      </c>
      <c r="G13" s="16">
        <v>25000</v>
      </c>
      <c r="H13" s="16">
        <v>25000</v>
      </c>
      <c r="I13" s="16">
        <v>0</v>
      </c>
      <c r="J13" s="82" t="s">
        <v>12</v>
      </c>
      <c r="L13" s="16">
        <v>104849</v>
      </c>
      <c r="M13" s="5">
        <v>0</v>
      </c>
      <c r="N13" s="1">
        <v>0</v>
      </c>
      <c r="O13" s="89" t="s">
        <v>53</v>
      </c>
    </row>
    <row r="14" spans="1:15" ht="50.25" customHeight="1">
      <c r="A14" s="93" t="s">
        <v>65</v>
      </c>
      <c r="B14" s="108" t="s">
        <v>42</v>
      </c>
      <c r="C14" s="108" t="s">
        <v>43</v>
      </c>
      <c r="D14" s="203" t="s">
        <v>140</v>
      </c>
      <c r="E14" s="138">
        <v>4500969</v>
      </c>
      <c r="F14" s="161">
        <v>36847</v>
      </c>
      <c r="G14" s="91">
        <v>800000</v>
      </c>
      <c r="H14" s="91">
        <v>20000</v>
      </c>
      <c r="I14" s="91">
        <v>300000</v>
      </c>
      <c r="J14" s="109" t="s">
        <v>127</v>
      </c>
      <c r="K14" s="138">
        <v>480000</v>
      </c>
      <c r="L14" s="138">
        <v>2025000</v>
      </c>
      <c r="M14" s="138">
        <v>1639122</v>
      </c>
      <c r="N14" s="138">
        <v>0</v>
      </c>
      <c r="O14" s="89" t="s">
        <v>53</v>
      </c>
    </row>
    <row r="15" spans="1:15" ht="68.25" customHeight="1">
      <c r="A15" s="40" t="s">
        <v>123</v>
      </c>
      <c r="B15" s="15" t="s">
        <v>42</v>
      </c>
      <c r="C15" s="15" t="s">
        <v>43</v>
      </c>
      <c r="D15" s="25" t="s">
        <v>79</v>
      </c>
      <c r="E15" s="137">
        <v>384341</v>
      </c>
      <c r="F15" s="162">
        <v>289841</v>
      </c>
      <c r="G15" s="19">
        <v>94500</v>
      </c>
      <c r="H15" s="19">
        <v>90000</v>
      </c>
      <c r="I15" s="19">
        <v>0</v>
      </c>
      <c r="J15" s="83" t="s">
        <v>104</v>
      </c>
      <c r="K15" s="19">
        <v>0</v>
      </c>
      <c r="L15" s="142">
        <v>0</v>
      </c>
      <c r="M15" s="142">
        <v>0</v>
      </c>
      <c r="N15" s="142">
        <v>0</v>
      </c>
      <c r="O15" s="89" t="s">
        <v>53</v>
      </c>
    </row>
    <row r="16" spans="1:15" ht="58.5" customHeight="1">
      <c r="A16" s="20" t="s">
        <v>46</v>
      </c>
      <c r="B16" s="15" t="s">
        <v>42</v>
      </c>
      <c r="C16" s="15" t="s">
        <v>43</v>
      </c>
      <c r="D16" s="25" t="s">
        <v>73</v>
      </c>
      <c r="E16" s="137">
        <v>175000</v>
      </c>
      <c r="F16" s="159">
        <v>12405</v>
      </c>
      <c r="G16" s="16">
        <v>26000</v>
      </c>
      <c r="H16" s="16">
        <v>26000</v>
      </c>
      <c r="I16" s="16">
        <v>0</v>
      </c>
      <c r="J16" s="82" t="s">
        <v>12</v>
      </c>
      <c r="K16" s="16">
        <v>0</v>
      </c>
      <c r="L16" s="137">
        <v>136595</v>
      </c>
      <c r="M16" s="137">
        <v>0</v>
      </c>
      <c r="N16" s="137">
        <v>0</v>
      </c>
      <c r="O16" s="89" t="s">
        <v>53</v>
      </c>
    </row>
    <row r="17" spans="1:15" ht="51.75" customHeight="1">
      <c r="A17" s="120" t="s">
        <v>121</v>
      </c>
      <c r="B17" s="152" t="s">
        <v>42</v>
      </c>
      <c r="C17" s="152" t="s">
        <v>43</v>
      </c>
      <c r="D17" s="153" t="s">
        <v>85</v>
      </c>
      <c r="E17" s="154">
        <v>720000</v>
      </c>
      <c r="F17" s="163">
        <v>33540</v>
      </c>
      <c r="G17" s="155">
        <v>100000</v>
      </c>
      <c r="H17" s="155">
        <v>10000</v>
      </c>
      <c r="I17" s="155">
        <v>90000</v>
      </c>
      <c r="J17" s="156" t="s">
        <v>86</v>
      </c>
      <c r="K17" s="155">
        <v>0</v>
      </c>
      <c r="L17" s="154">
        <v>300000</v>
      </c>
      <c r="M17" s="154">
        <v>286460</v>
      </c>
      <c r="N17" s="154">
        <v>0</v>
      </c>
      <c r="O17" s="89" t="s">
        <v>53</v>
      </c>
    </row>
    <row r="18" spans="1:15" ht="54.75" customHeight="1" thickBot="1">
      <c r="A18" s="110" t="s">
        <v>77</v>
      </c>
      <c r="B18" s="111" t="s">
        <v>42</v>
      </c>
      <c r="C18" s="111" t="s">
        <v>43</v>
      </c>
      <c r="D18" s="112" t="s">
        <v>87</v>
      </c>
      <c r="E18" s="139">
        <v>939000</v>
      </c>
      <c r="F18" s="164">
        <v>0</v>
      </c>
      <c r="G18" s="113">
        <v>45000</v>
      </c>
      <c r="H18" s="113">
        <v>40000</v>
      </c>
      <c r="I18" s="113">
        <v>0</v>
      </c>
      <c r="J18" s="114" t="s">
        <v>78</v>
      </c>
      <c r="K18" s="113">
        <v>0</v>
      </c>
      <c r="L18" s="169">
        <v>447000</v>
      </c>
      <c r="M18" s="169">
        <v>447000</v>
      </c>
      <c r="N18" s="139">
        <v>0</v>
      </c>
      <c r="O18" s="89" t="s">
        <v>53</v>
      </c>
    </row>
    <row r="19" spans="1:16" ht="13.5" thickBot="1">
      <c r="A19" s="219" t="s">
        <v>44</v>
      </c>
      <c r="B19" s="220"/>
      <c r="C19" s="220"/>
      <c r="D19" s="204"/>
      <c r="E19" s="140">
        <f>SUM(E9:E18)</f>
        <v>21777688</v>
      </c>
      <c r="F19" s="141">
        <f>SUM(F9:F18)</f>
        <v>807607</v>
      </c>
      <c r="G19" s="43">
        <f>SUM(G9:G18)</f>
        <v>2331500</v>
      </c>
      <c r="H19" s="43">
        <f>SUM(H9:H18)</f>
        <v>311200</v>
      </c>
      <c r="I19" s="43">
        <v>950000</v>
      </c>
      <c r="J19" s="190">
        <v>9500</v>
      </c>
      <c r="K19" s="43">
        <v>1060800</v>
      </c>
      <c r="L19" s="135">
        <f>SUM(L9:L18)</f>
        <v>11335079</v>
      </c>
      <c r="M19" s="170">
        <f>SUM(M9:M18)</f>
        <v>7303502</v>
      </c>
      <c r="N19" s="143">
        <f>SUM(N9:N18)</f>
        <v>0</v>
      </c>
      <c r="O19" s="29"/>
      <c r="P19" s="181"/>
    </row>
    <row r="20" spans="1:16" ht="51" customHeight="1">
      <c r="A20" s="189">
        <v>11</v>
      </c>
      <c r="B20" s="115">
        <v>600</v>
      </c>
      <c r="C20" s="115">
        <v>60016</v>
      </c>
      <c r="D20" s="116" t="s">
        <v>84</v>
      </c>
      <c r="E20" s="117">
        <v>685100</v>
      </c>
      <c r="F20" s="117">
        <v>75700</v>
      </c>
      <c r="G20" s="117">
        <v>609400</v>
      </c>
      <c r="H20" s="117">
        <v>12000</v>
      </c>
      <c r="I20" s="117">
        <v>250000</v>
      </c>
      <c r="J20" s="118" t="s">
        <v>132</v>
      </c>
      <c r="K20" s="117">
        <v>0</v>
      </c>
      <c r="L20" s="144">
        <v>0</v>
      </c>
      <c r="M20" s="144">
        <v>0</v>
      </c>
      <c r="N20" s="144">
        <v>0</v>
      </c>
      <c r="O20" s="89" t="s">
        <v>53</v>
      </c>
      <c r="P20" s="181"/>
    </row>
    <row r="21" spans="1:16" ht="54.75" customHeight="1">
      <c r="A21" s="40">
        <v>12</v>
      </c>
      <c r="B21" s="5">
        <v>600</v>
      </c>
      <c r="C21" s="5">
        <v>60016</v>
      </c>
      <c r="D21" s="24" t="s">
        <v>63</v>
      </c>
      <c r="E21" s="16">
        <v>790300</v>
      </c>
      <c r="F21" s="16">
        <v>14300</v>
      </c>
      <c r="G21" s="16">
        <v>776000</v>
      </c>
      <c r="H21" s="16">
        <v>50400</v>
      </c>
      <c r="I21" s="127">
        <v>260000</v>
      </c>
      <c r="J21" s="34" t="s">
        <v>128</v>
      </c>
      <c r="K21" s="16">
        <v>465600</v>
      </c>
      <c r="L21" s="137">
        <v>0</v>
      </c>
      <c r="M21" s="137">
        <v>0</v>
      </c>
      <c r="N21" s="137">
        <v>0</v>
      </c>
      <c r="O21" s="89" t="s">
        <v>53</v>
      </c>
      <c r="P21" s="181"/>
    </row>
    <row r="22" spans="1:16" ht="66" customHeight="1">
      <c r="A22" s="40">
        <v>13</v>
      </c>
      <c r="B22" s="5">
        <v>600</v>
      </c>
      <c r="C22" s="5">
        <v>60016</v>
      </c>
      <c r="D22" s="24" t="s">
        <v>133</v>
      </c>
      <c r="E22" s="16">
        <v>1215000</v>
      </c>
      <c r="F22" s="16">
        <v>14500</v>
      </c>
      <c r="G22" s="16">
        <v>25000</v>
      </c>
      <c r="H22" s="127">
        <v>25000</v>
      </c>
      <c r="I22" s="16">
        <v>0</v>
      </c>
      <c r="J22" s="34" t="s">
        <v>12</v>
      </c>
      <c r="K22" s="16">
        <v>0</v>
      </c>
      <c r="L22" s="137">
        <v>650000</v>
      </c>
      <c r="M22" s="137">
        <v>525500</v>
      </c>
      <c r="N22" s="137">
        <v>0</v>
      </c>
      <c r="O22" s="89" t="s">
        <v>53</v>
      </c>
      <c r="P22" s="181"/>
    </row>
    <row r="23" spans="1:16" ht="48" customHeight="1">
      <c r="A23" s="20">
        <v>14</v>
      </c>
      <c r="B23" s="5">
        <v>600</v>
      </c>
      <c r="C23" s="5">
        <v>60016</v>
      </c>
      <c r="D23" s="24" t="s">
        <v>141</v>
      </c>
      <c r="E23" s="16">
        <v>203400</v>
      </c>
      <c r="F23" s="16">
        <v>68400</v>
      </c>
      <c r="G23" s="16">
        <v>40000</v>
      </c>
      <c r="H23" s="16">
        <v>10000</v>
      </c>
      <c r="I23" s="16">
        <v>30000</v>
      </c>
      <c r="J23" s="34" t="s">
        <v>12</v>
      </c>
      <c r="K23" s="5">
        <v>0</v>
      </c>
      <c r="L23" s="16">
        <v>45000</v>
      </c>
      <c r="M23" s="16">
        <v>50000</v>
      </c>
      <c r="N23" s="16">
        <v>0</v>
      </c>
      <c r="O23" s="89" t="s">
        <v>53</v>
      </c>
      <c r="P23" s="181"/>
    </row>
    <row r="24" spans="1:16" ht="48.75" customHeight="1">
      <c r="A24" s="93">
        <v>15</v>
      </c>
      <c r="B24" s="90">
        <v>600</v>
      </c>
      <c r="C24" s="90">
        <v>60016</v>
      </c>
      <c r="D24" s="119" t="s">
        <v>142</v>
      </c>
      <c r="E24" s="91">
        <v>274000</v>
      </c>
      <c r="F24" s="91">
        <v>134000</v>
      </c>
      <c r="G24" s="91">
        <v>40000</v>
      </c>
      <c r="H24" s="91">
        <v>10000</v>
      </c>
      <c r="I24" s="91">
        <v>30000</v>
      </c>
      <c r="J24" s="92" t="s">
        <v>74</v>
      </c>
      <c r="K24" s="90">
        <v>0</v>
      </c>
      <c r="L24" s="91">
        <v>50000</v>
      </c>
      <c r="M24" s="91">
        <v>50000</v>
      </c>
      <c r="N24" s="91">
        <v>0</v>
      </c>
      <c r="O24" s="89" t="s">
        <v>53</v>
      </c>
      <c r="P24" s="181"/>
    </row>
    <row r="25" spans="1:16" ht="48.75" customHeight="1">
      <c r="A25" s="20">
        <v>16</v>
      </c>
      <c r="B25" s="5">
        <v>600</v>
      </c>
      <c r="C25" s="5">
        <v>60016</v>
      </c>
      <c r="D25" s="24" t="s">
        <v>158</v>
      </c>
      <c r="E25" s="16">
        <v>223800</v>
      </c>
      <c r="F25" s="16">
        <v>117000</v>
      </c>
      <c r="G25" s="16">
        <v>40000</v>
      </c>
      <c r="H25" s="16">
        <v>10000</v>
      </c>
      <c r="I25" s="16">
        <v>30000</v>
      </c>
      <c r="J25" s="34" t="s">
        <v>12</v>
      </c>
      <c r="K25" s="5">
        <v>0</v>
      </c>
      <c r="L25" s="16">
        <v>40000</v>
      </c>
      <c r="M25" s="16">
        <v>26800</v>
      </c>
      <c r="N25" s="5">
        <v>0</v>
      </c>
      <c r="O25" s="89" t="s">
        <v>53</v>
      </c>
      <c r="P25" s="181"/>
    </row>
    <row r="26" spans="1:16" ht="54" customHeight="1">
      <c r="A26" s="20">
        <v>17</v>
      </c>
      <c r="B26" s="5">
        <v>600</v>
      </c>
      <c r="C26" s="5">
        <v>60016</v>
      </c>
      <c r="D26" s="24" t="s">
        <v>143</v>
      </c>
      <c r="E26" s="16">
        <v>493300</v>
      </c>
      <c r="F26" s="16">
        <v>128200</v>
      </c>
      <c r="G26" s="16">
        <v>60000</v>
      </c>
      <c r="H26" s="127">
        <v>0</v>
      </c>
      <c r="I26" s="16">
        <v>35000</v>
      </c>
      <c r="J26" s="34" t="s">
        <v>76</v>
      </c>
      <c r="K26" s="5">
        <v>0</v>
      </c>
      <c r="L26" s="16">
        <v>60000</v>
      </c>
      <c r="M26" s="16">
        <v>65000</v>
      </c>
      <c r="N26" s="16">
        <v>180100</v>
      </c>
      <c r="O26" s="89" t="s">
        <v>53</v>
      </c>
      <c r="P26" s="181"/>
    </row>
    <row r="27" spans="1:16" ht="60">
      <c r="A27" s="20">
        <v>18</v>
      </c>
      <c r="B27" s="5">
        <v>600</v>
      </c>
      <c r="C27" s="5">
        <v>60016</v>
      </c>
      <c r="D27" s="24" t="s">
        <v>144</v>
      </c>
      <c r="E27" s="16">
        <v>84100</v>
      </c>
      <c r="F27" s="16">
        <v>34100</v>
      </c>
      <c r="G27" s="16">
        <v>50000</v>
      </c>
      <c r="H27" s="16">
        <v>10000</v>
      </c>
      <c r="I27" s="16">
        <v>40000</v>
      </c>
      <c r="J27" s="34" t="s">
        <v>12</v>
      </c>
      <c r="K27" s="5">
        <v>0</v>
      </c>
      <c r="L27" s="16">
        <v>0</v>
      </c>
      <c r="M27" s="5">
        <v>0</v>
      </c>
      <c r="N27" s="5">
        <v>0</v>
      </c>
      <c r="O27" s="89" t="s">
        <v>53</v>
      </c>
      <c r="P27" s="181"/>
    </row>
    <row r="28" spans="1:16" ht="51">
      <c r="A28" s="20">
        <v>19</v>
      </c>
      <c r="B28" s="5">
        <v>600</v>
      </c>
      <c r="C28" s="5">
        <v>60016</v>
      </c>
      <c r="D28" s="24" t="s">
        <v>145</v>
      </c>
      <c r="E28" s="16">
        <v>173800</v>
      </c>
      <c r="F28" s="16">
        <v>68800</v>
      </c>
      <c r="G28" s="16">
        <v>35000</v>
      </c>
      <c r="H28" s="16">
        <v>20000</v>
      </c>
      <c r="I28" s="16">
        <v>15000</v>
      </c>
      <c r="J28" s="34" t="s">
        <v>12</v>
      </c>
      <c r="K28" s="5">
        <v>0</v>
      </c>
      <c r="L28" s="16">
        <v>40000</v>
      </c>
      <c r="M28" s="16">
        <v>30000</v>
      </c>
      <c r="N28" s="5">
        <v>0</v>
      </c>
      <c r="O28" s="89" t="s">
        <v>53</v>
      </c>
      <c r="P28" s="181"/>
    </row>
    <row r="29" spans="1:16" ht="51">
      <c r="A29" s="20">
        <v>20</v>
      </c>
      <c r="B29" s="5">
        <v>600</v>
      </c>
      <c r="C29" s="5">
        <v>60016</v>
      </c>
      <c r="D29" s="24" t="s">
        <v>146</v>
      </c>
      <c r="E29" s="16">
        <v>287900</v>
      </c>
      <c r="F29" s="16">
        <v>109900</v>
      </c>
      <c r="G29" s="16">
        <v>35000</v>
      </c>
      <c r="H29" s="16">
        <v>25000</v>
      </c>
      <c r="I29" s="16">
        <v>10000</v>
      </c>
      <c r="J29" s="34" t="s">
        <v>12</v>
      </c>
      <c r="K29" s="5">
        <v>0</v>
      </c>
      <c r="L29" s="16">
        <v>40000</v>
      </c>
      <c r="M29" s="16">
        <v>40000</v>
      </c>
      <c r="N29" s="16">
        <v>63000</v>
      </c>
      <c r="O29" s="89" t="s">
        <v>53</v>
      </c>
      <c r="P29" s="181"/>
    </row>
    <row r="30" spans="1:30" ht="48.75" customHeight="1">
      <c r="A30" s="20">
        <v>21</v>
      </c>
      <c r="B30" s="5">
        <v>600</v>
      </c>
      <c r="C30" s="5">
        <v>60016</v>
      </c>
      <c r="D30" s="24" t="s">
        <v>147</v>
      </c>
      <c r="E30" s="16">
        <v>260400</v>
      </c>
      <c r="F30" s="16">
        <v>230400</v>
      </c>
      <c r="G30" s="16">
        <v>30000</v>
      </c>
      <c r="H30" s="137">
        <v>30000</v>
      </c>
      <c r="I30" s="137">
        <v>0</v>
      </c>
      <c r="J30" s="34" t="s">
        <v>12</v>
      </c>
      <c r="K30" s="5">
        <v>0</v>
      </c>
      <c r="L30" s="16">
        <v>0</v>
      </c>
      <c r="M30" s="5">
        <v>0</v>
      </c>
      <c r="N30" s="5">
        <v>0</v>
      </c>
      <c r="O30" s="89" t="s">
        <v>53</v>
      </c>
      <c r="P30" s="1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16" ht="45.75" customHeight="1">
      <c r="A31" s="20">
        <v>22</v>
      </c>
      <c r="B31" s="5">
        <v>600</v>
      </c>
      <c r="C31" s="5">
        <v>60016</v>
      </c>
      <c r="D31" s="24" t="s">
        <v>148</v>
      </c>
      <c r="E31" s="16">
        <v>97700</v>
      </c>
      <c r="F31" s="16">
        <v>32700</v>
      </c>
      <c r="G31" s="16">
        <v>30000</v>
      </c>
      <c r="H31" s="137">
        <v>30000</v>
      </c>
      <c r="I31" s="137">
        <v>0</v>
      </c>
      <c r="J31" s="34" t="s">
        <v>12</v>
      </c>
      <c r="K31" s="5">
        <v>0</v>
      </c>
      <c r="L31" s="16">
        <v>35000</v>
      </c>
      <c r="M31" s="16">
        <v>0</v>
      </c>
      <c r="N31" s="5">
        <v>0</v>
      </c>
      <c r="O31" s="89" t="s">
        <v>53</v>
      </c>
      <c r="P31" s="181"/>
    </row>
    <row r="32" spans="1:16" ht="47.25" customHeight="1">
      <c r="A32" s="20">
        <v>23</v>
      </c>
      <c r="B32" s="5">
        <v>600</v>
      </c>
      <c r="C32" s="5">
        <v>60016</v>
      </c>
      <c r="D32" s="24" t="s">
        <v>149</v>
      </c>
      <c r="E32" s="16">
        <v>154500</v>
      </c>
      <c r="F32" s="16">
        <v>39500</v>
      </c>
      <c r="G32" s="16">
        <v>35000</v>
      </c>
      <c r="H32" s="137">
        <v>35000</v>
      </c>
      <c r="I32" s="137">
        <v>0</v>
      </c>
      <c r="J32" s="34" t="s">
        <v>12</v>
      </c>
      <c r="K32" s="5">
        <v>0</v>
      </c>
      <c r="L32" s="16">
        <v>40000</v>
      </c>
      <c r="M32" s="16">
        <v>40000</v>
      </c>
      <c r="N32" s="16">
        <v>0</v>
      </c>
      <c r="O32" s="89" t="s">
        <v>53</v>
      </c>
      <c r="P32" s="181"/>
    </row>
    <row r="33" spans="1:16" ht="51" customHeight="1">
      <c r="A33" s="20">
        <v>24</v>
      </c>
      <c r="B33" s="5">
        <v>600</v>
      </c>
      <c r="C33" s="5">
        <v>60016</v>
      </c>
      <c r="D33" s="24" t="s">
        <v>150</v>
      </c>
      <c r="E33" s="16">
        <v>125000</v>
      </c>
      <c r="F33" s="16">
        <v>0</v>
      </c>
      <c r="G33" s="16">
        <v>35000</v>
      </c>
      <c r="H33" s="137">
        <v>35000</v>
      </c>
      <c r="I33" s="137">
        <v>0</v>
      </c>
      <c r="J33" s="34" t="s">
        <v>12</v>
      </c>
      <c r="K33" s="5">
        <v>0</v>
      </c>
      <c r="L33" s="16">
        <v>40000</v>
      </c>
      <c r="M33" s="16">
        <v>50000</v>
      </c>
      <c r="N33" s="5">
        <v>0</v>
      </c>
      <c r="O33" s="89" t="s">
        <v>53</v>
      </c>
      <c r="P33" s="181"/>
    </row>
    <row r="34" spans="1:16" ht="45">
      <c r="A34" s="20">
        <v>25</v>
      </c>
      <c r="B34" s="5">
        <v>600</v>
      </c>
      <c r="C34" s="5">
        <v>60016</v>
      </c>
      <c r="D34" s="24" t="s">
        <v>151</v>
      </c>
      <c r="E34" s="16">
        <v>150000</v>
      </c>
      <c r="F34" s="16">
        <v>29000</v>
      </c>
      <c r="G34" s="16">
        <v>30000</v>
      </c>
      <c r="H34" s="137">
        <v>30000</v>
      </c>
      <c r="I34" s="137">
        <v>0</v>
      </c>
      <c r="J34" s="98" t="s">
        <v>12</v>
      </c>
      <c r="K34" s="5">
        <v>0</v>
      </c>
      <c r="L34" s="16">
        <v>30000</v>
      </c>
      <c r="M34" s="16">
        <v>30000</v>
      </c>
      <c r="N34" s="16">
        <v>31000</v>
      </c>
      <c r="O34" s="89" t="s">
        <v>53</v>
      </c>
      <c r="P34" s="181"/>
    </row>
    <row r="35" spans="1:16" ht="45">
      <c r="A35" s="20">
        <v>26</v>
      </c>
      <c r="B35" s="5">
        <v>600</v>
      </c>
      <c r="C35" s="5">
        <v>60016</v>
      </c>
      <c r="D35" s="24" t="s">
        <v>152</v>
      </c>
      <c r="E35" s="16">
        <v>555000</v>
      </c>
      <c r="F35" s="16">
        <v>405000</v>
      </c>
      <c r="G35" s="16">
        <v>50000</v>
      </c>
      <c r="H35" s="137">
        <v>20000</v>
      </c>
      <c r="I35" s="137">
        <v>30000</v>
      </c>
      <c r="J35" s="98" t="s">
        <v>12</v>
      </c>
      <c r="K35" s="5">
        <v>0</v>
      </c>
      <c r="L35" s="16">
        <v>50000</v>
      </c>
      <c r="M35" s="16">
        <v>50000</v>
      </c>
      <c r="N35" s="16">
        <v>0</v>
      </c>
      <c r="O35" s="89" t="s">
        <v>53</v>
      </c>
      <c r="P35" s="181"/>
    </row>
    <row r="36" spans="1:16" ht="56.25">
      <c r="A36" s="20">
        <v>27</v>
      </c>
      <c r="B36" s="5">
        <v>600</v>
      </c>
      <c r="C36" s="5">
        <v>60016</v>
      </c>
      <c r="D36" s="24" t="s">
        <v>153</v>
      </c>
      <c r="E36" s="16">
        <v>163000</v>
      </c>
      <c r="F36" s="16">
        <v>33000</v>
      </c>
      <c r="G36" s="16">
        <v>35000</v>
      </c>
      <c r="H36" s="137">
        <v>25000</v>
      </c>
      <c r="I36" s="137">
        <v>10000</v>
      </c>
      <c r="J36" s="98" t="s">
        <v>12</v>
      </c>
      <c r="K36" s="5">
        <v>0</v>
      </c>
      <c r="L36" s="16">
        <v>35000</v>
      </c>
      <c r="M36" s="16">
        <v>30000</v>
      </c>
      <c r="N36" s="16">
        <v>30000</v>
      </c>
      <c r="O36" s="89" t="s">
        <v>53</v>
      </c>
      <c r="P36" s="181"/>
    </row>
    <row r="37" spans="1:16" ht="48.75" customHeight="1">
      <c r="A37" s="40">
        <v>28</v>
      </c>
      <c r="B37" s="5">
        <v>600</v>
      </c>
      <c r="C37" s="5">
        <v>60016</v>
      </c>
      <c r="D37" s="24" t="s">
        <v>154</v>
      </c>
      <c r="E37" s="16">
        <v>403200</v>
      </c>
      <c r="F37" s="16">
        <v>323200</v>
      </c>
      <c r="G37" s="16">
        <v>35000</v>
      </c>
      <c r="H37" s="137">
        <v>0</v>
      </c>
      <c r="I37" s="137">
        <v>20000</v>
      </c>
      <c r="J37" s="34" t="s">
        <v>75</v>
      </c>
      <c r="K37" s="5">
        <v>0</v>
      </c>
      <c r="L37" s="16">
        <v>45000</v>
      </c>
      <c r="M37" s="16">
        <v>0</v>
      </c>
      <c r="N37" s="5">
        <v>0</v>
      </c>
      <c r="O37" s="89" t="s">
        <v>53</v>
      </c>
      <c r="P37" s="181"/>
    </row>
    <row r="38" spans="1:16" ht="47.25" customHeight="1">
      <c r="A38" s="183" t="s">
        <v>125</v>
      </c>
      <c r="B38" s="184">
        <v>600</v>
      </c>
      <c r="C38" s="184">
        <v>60016</v>
      </c>
      <c r="D38" s="24" t="s">
        <v>160</v>
      </c>
      <c r="E38" s="185">
        <v>95300</v>
      </c>
      <c r="F38" s="185">
        <v>35300</v>
      </c>
      <c r="G38" s="185">
        <v>15000</v>
      </c>
      <c r="H38" s="186">
        <v>15000</v>
      </c>
      <c r="I38" s="186">
        <v>0</v>
      </c>
      <c r="J38" s="98" t="s">
        <v>12</v>
      </c>
      <c r="K38" s="187">
        <v>0</v>
      </c>
      <c r="L38" s="185">
        <v>45000</v>
      </c>
      <c r="M38" s="185">
        <v>0</v>
      </c>
      <c r="N38" s="187">
        <v>0</v>
      </c>
      <c r="O38" s="89" t="s">
        <v>53</v>
      </c>
      <c r="P38" s="181"/>
    </row>
    <row r="39" spans="1:16" ht="47.25" customHeight="1">
      <c r="A39" s="31" t="s">
        <v>124</v>
      </c>
      <c r="B39" s="121">
        <v>600</v>
      </c>
      <c r="C39" s="121">
        <v>60016</v>
      </c>
      <c r="D39" s="24" t="s">
        <v>159</v>
      </c>
      <c r="E39" s="16">
        <v>110000</v>
      </c>
      <c r="F39" s="16">
        <v>0</v>
      </c>
      <c r="G39" s="16">
        <v>15000</v>
      </c>
      <c r="H39" s="137">
        <v>15000</v>
      </c>
      <c r="I39" s="137"/>
      <c r="J39" s="122" t="s">
        <v>12</v>
      </c>
      <c r="K39" s="32">
        <v>0</v>
      </c>
      <c r="L39" s="16">
        <v>35000</v>
      </c>
      <c r="M39" s="16">
        <v>30000</v>
      </c>
      <c r="N39" s="16">
        <v>30000</v>
      </c>
      <c r="O39" s="89" t="s">
        <v>53</v>
      </c>
      <c r="P39" s="181"/>
    </row>
    <row r="40" spans="1:16" ht="51" customHeight="1">
      <c r="A40" s="120">
        <v>31</v>
      </c>
      <c r="B40" s="121">
        <v>600</v>
      </c>
      <c r="C40" s="121">
        <v>60016</v>
      </c>
      <c r="D40" s="103" t="s">
        <v>155</v>
      </c>
      <c r="E40" s="87">
        <v>70500</v>
      </c>
      <c r="F40" s="87">
        <v>40500</v>
      </c>
      <c r="G40" s="87">
        <v>30000</v>
      </c>
      <c r="H40" s="136">
        <v>30000</v>
      </c>
      <c r="I40" s="136">
        <v>0</v>
      </c>
      <c r="J40" s="122" t="s">
        <v>12</v>
      </c>
      <c r="K40" s="123">
        <v>0</v>
      </c>
      <c r="L40" s="87">
        <v>0</v>
      </c>
      <c r="M40" s="87">
        <v>0</v>
      </c>
      <c r="N40" s="88">
        <v>0</v>
      </c>
      <c r="O40" s="89" t="s">
        <v>53</v>
      </c>
      <c r="P40" s="181"/>
    </row>
    <row r="41" spans="1:16" ht="51" customHeight="1">
      <c r="A41" s="120">
        <v>32</v>
      </c>
      <c r="B41" s="182">
        <v>600</v>
      </c>
      <c r="C41" s="121">
        <v>60016</v>
      </c>
      <c r="D41" s="103" t="s">
        <v>91</v>
      </c>
      <c r="E41" s="16">
        <v>1122000</v>
      </c>
      <c r="F41" s="16">
        <v>0</v>
      </c>
      <c r="G41" s="16">
        <v>22000</v>
      </c>
      <c r="H41" s="137">
        <v>22000</v>
      </c>
      <c r="I41" s="137">
        <v>0</v>
      </c>
      <c r="J41" s="98" t="s">
        <v>12</v>
      </c>
      <c r="K41" s="5">
        <v>0</v>
      </c>
      <c r="L41" s="16">
        <v>1100000</v>
      </c>
      <c r="M41" s="16">
        <v>0</v>
      </c>
      <c r="N41" s="5">
        <v>0</v>
      </c>
      <c r="O41" s="89" t="s">
        <v>53</v>
      </c>
      <c r="P41" s="181"/>
    </row>
    <row r="42" spans="1:16" ht="49.5" customHeight="1" thickBot="1">
      <c r="A42" s="120">
        <v>33</v>
      </c>
      <c r="B42" s="182">
        <v>600</v>
      </c>
      <c r="C42" s="182">
        <v>60014</v>
      </c>
      <c r="D42" s="153" t="s">
        <v>107</v>
      </c>
      <c r="E42" s="96">
        <v>150000</v>
      </c>
      <c r="F42" s="96">
        <v>0</v>
      </c>
      <c r="G42" s="96">
        <v>150000</v>
      </c>
      <c r="H42" s="157">
        <v>150000</v>
      </c>
      <c r="I42" s="157">
        <v>0</v>
      </c>
      <c r="J42" s="99" t="s">
        <v>12</v>
      </c>
      <c r="K42" s="26">
        <v>0</v>
      </c>
      <c r="L42" s="96"/>
      <c r="M42" s="96">
        <v>0</v>
      </c>
      <c r="N42" s="33">
        <v>0</v>
      </c>
      <c r="O42" s="89" t="s">
        <v>53</v>
      </c>
      <c r="P42" s="181"/>
    </row>
    <row r="43" spans="1:16" ht="13.5" thickBot="1">
      <c r="A43" s="219" t="s">
        <v>47</v>
      </c>
      <c r="B43" s="220"/>
      <c r="C43" s="220"/>
      <c r="D43" s="204"/>
      <c r="E43" s="86">
        <f>SUM(E20:E42)</f>
        <v>7887300</v>
      </c>
      <c r="F43" s="135">
        <f>SUM(F20:F42)</f>
        <v>1933500</v>
      </c>
      <c r="G43" s="86">
        <f>SUM(G20:G42)</f>
        <v>2222400</v>
      </c>
      <c r="H43" s="86">
        <f>SUM(H20:H42)</f>
        <v>609400</v>
      </c>
      <c r="I43" s="135">
        <f>SUM(I20:I42)</f>
        <v>760000</v>
      </c>
      <c r="J43" s="45">
        <v>387400</v>
      </c>
      <c r="K43" s="43">
        <v>465600</v>
      </c>
      <c r="L43" s="84">
        <f>SUM(L20:L42)</f>
        <v>2380000</v>
      </c>
      <c r="M43" s="135">
        <f>SUM(M20:M42)</f>
        <v>1017300</v>
      </c>
      <c r="N43" s="85">
        <f>SUM(N20:N42)</f>
        <v>334100</v>
      </c>
      <c r="O43" s="97"/>
      <c r="P43" s="181"/>
    </row>
    <row r="44" spans="1:16" ht="51.75" thickBot="1">
      <c r="A44" s="124">
        <v>32</v>
      </c>
      <c r="B44" s="125">
        <v>750</v>
      </c>
      <c r="C44" s="125">
        <v>75023</v>
      </c>
      <c r="D44" s="112" t="s">
        <v>156</v>
      </c>
      <c r="E44" s="126">
        <v>1443065</v>
      </c>
      <c r="F44" s="126">
        <v>468064</v>
      </c>
      <c r="G44" s="145">
        <v>360600</v>
      </c>
      <c r="H44" s="127">
        <v>130600</v>
      </c>
      <c r="I44" s="127">
        <v>150000</v>
      </c>
      <c r="J44" s="131" t="s">
        <v>106</v>
      </c>
      <c r="K44" s="125">
        <v>0</v>
      </c>
      <c r="L44" s="127">
        <v>614401</v>
      </c>
      <c r="M44" s="127">
        <v>0</v>
      </c>
      <c r="N44" s="127">
        <v>0</v>
      </c>
      <c r="O44" s="89" t="s">
        <v>53</v>
      </c>
      <c r="P44" s="181"/>
    </row>
    <row r="45" spans="1:16" ht="13.5" thickBot="1">
      <c r="A45" s="224" t="s">
        <v>48</v>
      </c>
      <c r="B45" s="225"/>
      <c r="C45" s="225"/>
      <c r="D45" s="225"/>
      <c r="E45" s="23">
        <f>SUM(E44:E44)</f>
        <v>1443065</v>
      </c>
      <c r="F45" s="23">
        <f>SUM(F44)</f>
        <v>468064</v>
      </c>
      <c r="G45" s="43">
        <f>SUM(G44)</f>
        <v>360600</v>
      </c>
      <c r="H45" s="43">
        <f>SUM(H44)</f>
        <v>130600</v>
      </c>
      <c r="I45" s="43">
        <f>SUM(I44)</f>
        <v>150000</v>
      </c>
      <c r="J45" s="45">
        <v>80000</v>
      </c>
      <c r="K45" s="44">
        <v>0</v>
      </c>
      <c r="L45" s="43">
        <f>SUM(L44)</f>
        <v>614401</v>
      </c>
      <c r="M45" s="43">
        <f>SUM(M44)</f>
        <v>0</v>
      </c>
      <c r="N45" s="147">
        <f>SUM(N44)</f>
        <v>0</v>
      </c>
      <c r="O45" s="146"/>
      <c r="P45" s="181"/>
    </row>
    <row r="46" spans="1:15" ht="51">
      <c r="A46" s="31">
        <v>33</v>
      </c>
      <c r="B46" s="32">
        <v>754</v>
      </c>
      <c r="C46" s="32">
        <v>75412</v>
      </c>
      <c r="D46" s="150" t="s">
        <v>157</v>
      </c>
      <c r="E46" s="165">
        <v>150000</v>
      </c>
      <c r="F46" s="39">
        <v>0</v>
      </c>
      <c r="G46" s="39">
        <v>20000</v>
      </c>
      <c r="H46" s="39">
        <v>15000</v>
      </c>
      <c r="I46" s="39">
        <v>0</v>
      </c>
      <c r="J46" s="36" t="s">
        <v>89</v>
      </c>
      <c r="K46" s="39">
        <v>0</v>
      </c>
      <c r="L46" s="39">
        <v>80000</v>
      </c>
      <c r="M46" s="39">
        <v>50000</v>
      </c>
      <c r="N46" s="39">
        <v>0</v>
      </c>
      <c r="O46" s="89" t="s">
        <v>53</v>
      </c>
    </row>
    <row r="47" spans="1:15" ht="51.75" thickBot="1">
      <c r="A47" s="148">
        <v>34</v>
      </c>
      <c r="B47" s="149">
        <v>754</v>
      </c>
      <c r="C47" s="149">
        <v>75412</v>
      </c>
      <c r="D47" s="112" t="s">
        <v>134</v>
      </c>
      <c r="E47" s="126">
        <v>61442</v>
      </c>
      <c r="F47" s="151">
        <v>26442</v>
      </c>
      <c r="G47" s="151">
        <v>20000</v>
      </c>
      <c r="H47" s="151">
        <v>15000</v>
      </c>
      <c r="I47" s="151">
        <v>0</v>
      </c>
      <c r="J47" s="131" t="s">
        <v>89</v>
      </c>
      <c r="K47" s="151">
        <v>0</v>
      </c>
      <c r="L47" s="151">
        <v>15000</v>
      </c>
      <c r="M47" s="151">
        <v>0</v>
      </c>
      <c r="N47" s="151">
        <v>0</v>
      </c>
      <c r="O47" s="89" t="s">
        <v>53</v>
      </c>
    </row>
    <row r="48" spans="1:15" ht="24.75" customHeight="1" thickBot="1">
      <c r="A48" s="207" t="s">
        <v>81</v>
      </c>
      <c r="B48" s="208"/>
      <c r="C48" s="208"/>
      <c r="D48" s="209"/>
      <c r="E48" s="23">
        <f>SUM(E46:E47)</f>
        <v>211442</v>
      </c>
      <c r="F48" s="23">
        <f>SUM(F46:F47)</f>
        <v>26442</v>
      </c>
      <c r="G48" s="43">
        <f>SUM(G46:G47)</f>
        <v>40000</v>
      </c>
      <c r="H48" s="43">
        <f>SUM(H46:H47)</f>
        <v>30000</v>
      </c>
      <c r="I48" s="43">
        <f>SUM(I46:I47)</f>
        <v>0</v>
      </c>
      <c r="J48" s="45">
        <v>10000</v>
      </c>
      <c r="K48" s="43">
        <f>SUM(K46:K47)</f>
        <v>0</v>
      </c>
      <c r="L48" s="43">
        <f>SUM(L46:L47)</f>
        <v>95000</v>
      </c>
      <c r="M48" s="43">
        <f>SUM(M46:M47)</f>
        <v>50000</v>
      </c>
      <c r="N48" s="43">
        <f>SUM(N46:N47)</f>
        <v>0</v>
      </c>
      <c r="O48" s="29"/>
    </row>
    <row r="49" spans="1:15" ht="51">
      <c r="A49" s="31">
        <v>35</v>
      </c>
      <c r="B49" s="35">
        <v>801</v>
      </c>
      <c r="C49" s="32">
        <v>80101</v>
      </c>
      <c r="D49" s="42" t="s">
        <v>135</v>
      </c>
      <c r="E49" s="39">
        <v>61554</v>
      </c>
      <c r="F49" s="39">
        <v>16554</v>
      </c>
      <c r="G49" s="39">
        <v>45000</v>
      </c>
      <c r="H49" s="39">
        <v>45000</v>
      </c>
      <c r="I49" s="166">
        <v>0</v>
      </c>
      <c r="J49" s="36" t="s">
        <v>12</v>
      </c>
      <c r="K49" s="32">
        <v>0</v>
      </c>
      <c r="L49" s="19">
        <v>0</v>
      </c>
      <c r="M49" s="19">
        <v>0</v>
      </c>
      <c r="N49" s="19">
        <v>0</v>
      </c>
      <c r="O49" s="89" t="s">
        <v>53</v>
      </c>
    </row>
    <row r="50" spans="1:15" ht="60" customHeight="1" thickBot="1">
      <c r="A50" s="110">
        <v>36</v>
      </c>
      <c r="B50" s="128">
        <v>801</v>
      </c>
      <c r="C50" s="129">
        <v>80101</v>
      </c>
      <c r="D50" s="130" t="s">
        <v>136</v>
      </c>
      <c r="E50" s="126">
        <v>427696</v>
      </c>
      <c r="F50" s="126">
        <v>236889</v>
      </c>
      <c r="G50" s="127">
        <v>190807</v>
      </c>
      <c r="H50" s="127">
        <v>100427</v>
      </c>
      <c r="I50" s="127">
        <v>90380</v>
      </c>
      <c r="J50" s="131" t="s">
        <v>12</v>
      </c>
      <c r="K50" s="125">
        <v>0</v>
      </c>
      <c r="L50" s="127">
        <v>0</v>
      </c>
      <c r="M50" s="127">
        <v>0</v>
      </c>
      <c r="N50" s="127">
        <v>0</v>
      </c>
      <c r="O50" s="89" t="s">
        <v>53</v>
      </c>
    </row>
    <row r="51" spans="1:15" ht="13.5" thickBot="1">
      <c r="A51" s="219" t="s">
        <v>49</v>
      </c>
      <c r="B51" s="220"/>
      <c r="C51" s="220"/>
      <c r="D51" s="204"/>
      <c r="E51" s="23">
        <f>SUM(E49:E50)</f>
        <v>489250</v>
      </c>
      <c r="F51" s="43">
        <f>SUM(F49:F50)</f>
        <v>253443</v>
      </c>
      <c r="G51" s="43">
        <f>SUM(G49:G50)</f>
        <v>235807</v>
      </c>
      <c r="H51" s="43">
        <f>SUM(H49:H50)</f>
        <v>145427</v>
      </c>
      <c r="I51" s="43">
        <f>SUM(I49:I50)</f>
        <v>90380</v>
      </c>
      <c r="J51" s="167">
        <v>0</v>
      </c>
      <c r="K51" s="44">
        <f>SUM(K49:K50)</f>
        <v>0</v>
      </c>
      <c r="L51" s="43">
        <f>SUM(L49:L50)</f>
        <v>0</v>
      </c>
      <c r="M51" s="43">
        <f>SUM(M49:M50)</f>
        <v>0</v>
      </c>
      <c r="N51" s="43">
        <f>SUM(N49:N50)</f>
        <v>0</v>
      </c>
      <c r="O51" s="29"/>
    </row>
    <row r="52" spans="1:15" ht="51.75" thickBot="1">
      <c r="A52" s="31">
        <v>37</v>
      </c>
      <c r="B52" s="32">
        <v>851</v>
      </c>
      <c r="C52" s="32">
        <v>85195</v>
      </c>
      <c r="D52" s="18" t="s">
        <v>83</v>
      </c>
      <c r="E52" s="39">
        <v>1958708</v>
      </c>
      <c r="F52" s="38">
        <v>547162</v>
      </c>
      <c r="G52" s="38">
        <v>50000</v>
      </c>
      <c r="H52" s="38">
        <v>50000</v>
      </c>
      <c r="I52" s="38">
        <v>0</v>
      </c>
      <c r="J52" s="7" t="s">
        <v>12</v>
      </c>
      <c r="K52" s="26">
        <v>0</v>
      </c>
      <c r="L52" s="38">
        <v>650000</v>
      </c>
      <c r="M52" s="38">
        <v>711546</v>
      </c>
      <c r="N52" s="22">
        <v>0</v>
      </c>
      <c r="O52" s="89" t="s">
        <v>53</v>
      </c>
    </row>
    <row r="53" spans="1:15" ht="13.5" thickBot="1">
      <c r="A53" s="219" t="s">
        <v>50</v>
      </c>
      <c r="B53" s="220"/>
      <c r="C53" s="220"/>
      <c r="D53" s="204"/>
      <c r="E53" s="23">
        <f>SUM(E52)</f>
        <v>1958708</v>
      </c>
      <c r="F53" s="43">
        <f>SUM(F52)</f>
        <v>547162</v>
      </c>
      <c r="G53" s="43">
        <f>SUM(G52)</f>
        <v>50000</v>
      </c>
      <c r="H53" s="43">
        <f>SUM(H52)</f>
        <v>50000</v>
      </c>
      <c r="I53" s="43">
        <f>SUM(I52)</f>
        <v>0</v>
      </c>
      <c r="J53" s="167">
        <v>0</v>
      </c>
      <c r="K53" s="44">
        <f>SUM(K52)</f>
        <v>0</v>
      </c>
      <c r="L53" s="43">
        <f>SUM(L52)</f>
        <v>650000</v>
      </c>
      <c r="M53" s="43">
        <f>SUM(M52)</f>
        <v>711546</v>
      </c>
      <c r="N53" s="202">
        <f>SUM(N52)</f>
        <v>0</v>
      </c>
      <c r="O53" s="29"/>
    </row>
    <row r="54" spans="1:15" ht="51">
      <c r="A54" s="31">
        <v>38</v>
      </c>
      <c r="B54" s="194">
        <v>921</v>
      </c>
      <c r="C54" s="32">
        <v>92109</v>
      </c>
      <c r="D54" s="200" t="s">
        <v>137</v>
      </c>
      <c r="E54" s="197">
        <v>434692</v>
      </c>
      <c r="F54" s="197">
        <v>0</v>
      </c>
      <c r="G54" s="197">
        <v>0</v>
      </c>
      <c r="H54" s="197">
        <v>0</v>
      </c>
      <c r="I54" s="197">
        <v>0</v>
      </c>
      <c r="J54" s="36" t="s">
        <v>12</v>
      </c>
      <c r="K54" s="198">
        <v>0</v>
      </c>
      <c r="L54" s="197">
        <v>327626</v>
      </c>
      <c r="M54" s="197">
        <v>107066</v>
      </c>
      <c r="N54" s="197">
        <v>0</v>
      </c>
      <c r="O54" s="17" t="s">
        <v>53</v>
      </c>
    </row>
    <row r="55" spans="1:15" ht="51">
      <c r="A55" s="31">
        <v>39</v>
      </c>
      <c r="B55" s="194">
        <v>921</v>
      </c>
      <c r="C55" s="32">
        <v>92109</v>
      </c>
      <c r="D55" s="200" t="s">
        <v>138</v>
      </c>
      <c r="E55" s="197">
        <v>368786</v>
      </c>
      <c r="F55" s="197">
        <v>0</v>
      </c>
      <c r="G55" s="197">
        <v>0</v>
      </c>
      <c r="H55" s="197">
        <v>0</v>
      </c>
      <c r="I55" s="197">
        <v>0</v>
      </c>
      <c r="J55" s="36" t="s">
        <v>12</v>
      </c>
      <c r="K55" s="198">
        <v>0</v>
      </c>
      <c r="L55" s="195">
        <v>199856</v>
      </c>
      <c r="M55" s="195">
        <v>168930</v>
      </c>
      <c r="N55" s="195">
        <v>0</v>
      </c>
      <c r="O55" s="40" t="s">
        <v>53</v>
      </c>
    </row>
    <row r="56" spans="1:15" ht="51">
      <c r="A56" s="20">
        <v>40</v>
      </c>
      <c r="B56" s="193">
        <v>921</v>
      </c>
      <c r="C56" s="5">
        <v>92109</v>
      </c>
      <c r="D56" s="199" t="s">
        <v>161</v>
      </c>
      <c r="E56" s="195">
        <v>169528</v>
      </c>
      <c r="F56" s="195">
        <v>0</v>
      </c>
      <c r="G56" s="195">
        <v>82051</v>
      </c>
      <c r="H56" s="195">
        <v>20000</v>
      </c>
      <c r="I56" s="80" t="s">
        <v>131</v>
      </c>
      <c r="J56" s="36" t="s">
        <v>12</v>
      </c>
      <c r="K56" s="196">
        <v>0</v>
      </c>
      <c r="L56" s="195">
        <v>87477</v>
      </c>
      <c r="M56" s="195">
        <v>0</v>
      </c>
      <c r="N56" s="195">
        <v>0</v>
      </c>
      <c r="O56" s="34" t="s">
        <v>53</v>
      </c>
    </row>
    <row r="57" spans="1:15" ht="51" customHeight="1">
      <c r="A57" s="31">
        <v>38</v>
      </c>
      <c r="B57" s="32">
        <v>921</v>
      </c>
      <c r="C57" s="32">
        <v>92195</v>
      </c>
      <c r="D57" s="201" t="s">
        <v>68</v>
      </c>
      <c r="E57" s="39">
        <v>1893080</v>
      </c>
      <c r="F57" s="39">
        <v>46360</v>
      </c>
      <c r="G57" s="19">
        <v>30000</v>
      </c>
      <c r="H57" s="19">
        <v>30000</v>
      </c>
      <c r="I57" s="32">
        <v>0</v>
      </c>
      <c r="J57" s="36" t="s">
        <v>12</v>
      </c>
      <c r="K57" s="19">
        <v>0</v>
      </c>
      <c r="L57" s="19">
        <v>782142</v>
      </c>
      <c r="M57" s="19">
        <v>1034578</v>
      </c>
      <c r="N57" s="39">
        <v>0</v>
      </c>
      <c r="O57" s="192" t="s">
        <v>53</v>
      </c>
    </row>
    <row r="58" spans="1:15" ht="54" customHeight="1" thickBot="1">
      <c r="A58" s="132">
        <v>39</v>
      </c>
      <c r="B58" s="131">
        <v>921</v>
      </c>
      <c r="C58" s="125">
        <v>92195</v>
      </c>
      <c r="D58" s="133" t="s">
        <v>82</v>
      </c>
      <c r="E58" s="126">
        <v>506271</v>
      </c>
      <c r="F58" s="126">
        <v>6271</v>
      </c>
      <c r="G58" s="127">
        <v>500000</v>
      </c>
      <c r="H58" s="127">
        <v>10000</v>
      </c>
      <c r="I58" s="127">
        <v>40000</v>
      </c>
      <c r="J58" s="134" t="s">
        <v>92</v>
      </c>
      <c r="K58" s="127">
        <v>0</v>
      </c>
      <c r="L58" s="127">
        <v>0</v>
      </c>
      <c r="M58" s="127">
        <v>0</v>
      </c>
      <c r="N58" s="126">
        <v>0</v>
      </c>
      <c r="O58" s="89" t="s">
        <v>53</v>
      </c>
    </row>
    <row r="59" spans="1:15" ht="28.5" customHeight="1" thickBot="1">
      <c r="A59" s="207" t="s">
        <v>52</v>
      </c>
      <c r="B59" s="210"/>
      <c r="C59" s="210"/>
      <c r="D59" s="211"/>
      <c r="E59" s="23">
        <f>SUM(E54:E58)</f>
        <v>3372357</v>
      </c>
      <c r="F59" s="43">
        <f>SUM(F57:F58)</f>
        <v>52631</v>
      </c>
      <c r="G59" s="43">
        <f>SUM(G54:G58)</f>
        <v>612051</v>
      </c>
      <c r="H59" s="43">
        <f>SUM(H54:H58)</f>
        <v>60000</v>
      </c>
      <c r="I59" s="43">
        <v>102051</v>
      </c>
      <c r="J59" s="47">
        <v>450000</v>
      </c>
      <c r="K59" s="43">
        <v>0</v>
      </c>
      <c r="L59" s="43">
        <f>SUM(L54:L58)</f>
        <v>1397101</v>
      </c>
      <c r="M59" s="43">
        <f>SUM(M54:M58)</f>
        <v>1310574</v>
      </c>
      <c r="N59" s="43">
        <f>SUM(N57:N58)</f>
        <v>0</v>
      </c>
      <c r="O59" s="29"/>
    </row>
    <row r="60" spans="1:15" ht="51" customHeight="1">
      <c r="A60" s="17">
        <v>40</v>
      </c>
      <c r="B60" s="37">
        <v>926</v>
      </c>
      <c r="C60" s="37">
        <v>92695</v>
      </c>
      <c r="D60" s="42" t="s">
        <v>90</v>
      </c>
      <c r="E60" s="39">
        <v>3470000</v>
      </c>
      <c r="F60" s="39">
        <v>95160</v>
      </c>
      <c r="G60" s="41">
        <v>1218000</v>
      </c>
      <c r="H60" s="41">
        <v>46970</v>
      </c>
      <c r="I60" s="41">
        <v>440230</v>
      </c>
      <c r="J60" s="188" t="s">
        <v>128</v>
      </c>
      <c r="K60" s="191">
        <v>730800</v>
      </c>
      <c r="L60" s="41">
        <v>2156840</v>
      </c>
      <c r="M60" s="41">
        <v>0</v>
      </c>
      <c r="N60" s="41">
        <v>0</v>
      </c>
      <c r="O60" s="89" t="s">
        <v>53</v>
      </c>
    </row>
    <row r="61" spans="1:15" ht="61.5" customHeight="1" thickBot="1">
      <c r="A61" s="171">
        <v>41</v>
      </c>
      <c r="B61" s="172">
        <v>926</v>
      </c>
      <c r="C61" s="172">
        <v>92695</v>
      </c>
      <c r="D61" s="173" t="s">
        <v>139</v>
      </c>
      <c r="E61" s="174">
        <v>108158</v>
      </c>
      <c r="F61" s="174">
        <v>78158</v>
      </c>
      <c r="G61" s="174">
        <v>30000</v>
      </c>
      <c r="H61" s="174">
        <v>30000</v>
      </c>
      <c r="I61" s="175">
        <v>0</v>
      </c>
      <c r="J61" s="176" t="s">
        <v>12</v>
      </c>
      <c r="K61" s="175">
        <v>0</v>
      </c>
      <c r="L61" s="174">
        <v>0</v>
      </c>
      <c r="M61" s="174">
        <v>0</v>
      </c>
      <c r="N61" s="174">
        <v>0</v>
      </c>
      <c r="O61" s="177" t="s">
        <v>53</v>
      </c>
    </row>
    <row r="62" spans="1:15" ht="16.5" customHeight="1" thickBot="1">
      <c r="A62" s="219" t="s">
        <v>51</v>
      </c>
      <c r="B62" s="205"/>
      <c r="C62" s="205"/>
      <c r="D62" s="221"/>
      <c r="E62" s="27">
        <f>SUM(E60:E61)</f>
        <v>3578158</v>
      </c>
      <c r="F62" s="46">
        <f>SUM(F60:F61)</f>
        <v>173318</v>
      </c>
      <c r="G62" s="43">
        <f>SUM(G60:G61)</f>
        <v>1248000</v>
      </c>
      <c r="H62" s="43">
        <f>SUM(H60:H61)</f>
        <v>76970</v>
      </c>
      <c r="I62" s="43">
        <f>SUM(I60:I61)</f>
        <v>440230</v>
      </c>
      <c r="J62" s="45">
        <v>0</v>
      </c>
      <c r="K62" s="43">
        <v>730800</v>
      </c>
      <c r="L62" s="43">
        <f>SUM(L60:L61)</f>
        <v>2156840</v>
      </c>
      <c r="M62" s="43">
        <f>SUM(M60:M61)</f>
        <v>0</v>
      </c>
      <c r="N62" s="43">
        <f>SUM(N60:N61)</f>
        <v>0</v>
      </c>
      <c r="O62" s="29"/>
    </row>
    <row r="63" spans="1:15" ht="2.25" customHeight="1" hidden="1" thickBot="1">
      <c r="A63" s="21"/>
      <c r="B63" s="28"/>
      <c r="C63" s="28"/>
      <c r="D63" s="28"/>
      <c r="E63" s="28"/>
      <c r="F63" s="28"/>
      <c r="G63" s="22"/>
      <c r="H63" s="22"/>
      <c r="I63" s="28"/>
      <c r="J63" s="30"/>
      <c r="K63" s="28"/>
      <c r="L63" s="22"/>
      <c r="M63" s="22"/>
      <c r="N63" s="22"/>
      <c r="O63" s="28"/>
    </row>
    <row r="64" spans="1:15" ht="22.5" customHeight="1" thickBot="1">
      <c r="A64" s="212" t="s">
        <v>19</v>
      </c>
      <c r="B64" s="213"/>
      <c r="C64" s="213"/>
      <c r="D64" s="214"/>
      <c r="E64" s="168">
        <v>40717968</v>
      </c>
      <c r="F64" s="94">
        <f>SUM(F19,F43,F45,F48,F51,F53,F59,F62)</f>
        <v>4262167</v>
      </c>
      <c r="G64" s="94">
        <v>7100358</v>
      </c>
      <c r="H64" s="94">
        <v>1413597</v>
      </c>
      <c r="I64" s="94">
        <v>2492661</v>
      </c>
      <c r="J64" s="94">
        <v>936900</v>
      </c>
      <c r="K64" s="94">
        <v>2257200</v>
      </c>
      <c r="L64" s="94">
        <v>18628421</v>
      </c>
      <c r="M64" s="94">
        <v>10392922</v>
      </c>
      <c r="N64" s="94">
        <f>SUM(N19,N43,N45,N48,N51,N53,N59,N62)</f>
        <v>334100</v>
      </c>
      <c r="O64" s="95"/>
    </row>
    <row r="66" spans="1:6" ht="12.75">
      <c r="A66" s="1" t="s">
        <v>14</v>
      </c>
      <c r="F66" s="181"/>
    </row>
    <row r="67" spans="1:10" ht="12.75">
      <c r="A67" s="1" t="s">
        <v>69</v>
      </c>
      <c r="E67"/>
      <c r="F67"/>
      <c r="G67"/>
      <c r="J67" s="181"/>
    </row>
    <row r="68" ht="12.75">
      <c r="A68" s="1" t="s">
        <v>13</v>
      </c>
    </row>
    <row r="69" spans="1:11" ht="12.75" customHeight="1">
      <c r="A69" s="206" t="s">
        <v>88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</row>
    <row r="70" spans="1:10" ht="12.75" customHeight="1">
      <c r="A70" s="206" t="s">
        <v>105</v>
      </c>
      <c r="B70" s="206"/>
      <c r="C70" s="206"/>
      <c r="D70" s="206"/>
      <c r="E70" s="206"/>
      <c r="F70" s="206"/>
      <c r="G70" s="206"/>
      <c r="H70" s="206"/>
      <c r="I70" s="206"/>
      <c r="J70" s="206"/>
    </row>
    <row r="71" spans="1:9" ht="12.75">
      <c r="A71" s="206"/>
      <c r="B71" s="206"/>
      <c r="C71" s="206"/>
      <c r="D71" s="206"/>
      <c r="E71" s="206"/>
      <c r="F71" s="206"/>
      <c r="G71" s="206"/>
      <c r="H71" s="206"/>
      <c r="I71" s="206"/>
    </row>
  </sheetData>
  <sheetProtection/>
  <mergeCells count="30">
    <mergeCell ref="G3:N3"/>
    <mergeCell ref="A45:D45"/>
    <mergeCell ref="A1:O1"/>
    <mergeCell ref="A3:A7"/>
    <mergeCell ref="B3:B7"/>
    <mergeCell ref="C3:C7"/>
    <mergeCell ref="D3:D7"/>
    <mergeCell ref="O3:O7"/>
    <mergeCell ref="G4:G7"/>
    <mergeCell ref="E3:E7"/>
    <mergeCell ref="A19:D19"/>
    <mergeCell ref="A62:D62"/>
    <mergeCell ref="A53:D53"/>
    <mergeCell ref="A43:D43"/>
    <mergeCell ref="A51:D51"/>
    <mergeCell ref="N4:N7"/>
    <mergeCell ref="A70:J70"/>
    <mergeCell ref="I5:I7"/>
    <mergeCell ref="J5:J7"/>
    <mergeCell ref="K5:K7"/>
    <mergeCell ref="M4:M7"/>
    <mergeCell ref="F3:F7"/>
    <mergeCell ref="L4:L7"/>
    <mergeCell ref="H4:K4"/>
    <mergeCell ref="H5:H7"/>
    <mergeCell ref="A71:I71"/>
    <mergeCell ref="A48:D48"/>
    <mergeCell ref="A59:D59"/>
    <mergeCell ref="A69:K69"/>
    <mergeCell ref="A64:D64"/>
  </mergeCells>
  <printOptions horizontalCentered="1"/>
  <pageMargins left="0.31496062992125984" right="0.1968503937007874" top="1.1811023622047245" bottom="0.5905511811023623" header="0.31496062992125984" footer="0.31496062992125984"/>
  <pageSetup horizontalDpi="300" verticalDpi="300" orientation="portrait" paperSize="8" scale="90" r:id="rId3"/>
  <headerFooter alignWithMargins="0">
    <oddHeader>&amp;R&amp;9Załącznik nr &amp;A
do uchwały Rady Gminy nr ...........09
z dnia  ............. 2009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C17" sqref="C17:C21"/>
    </sheetView>
  </sheetViews>
  <sheetFormatPr defaultColWidth="9.00390625" defaultRowHeight="12.75"/>
  <cols>
    <col min="1" max="1" width="4.625" style="9" customWidth="1"/>
    <col min="2" max="2" width="42.75390625" style="9" customWidth="1"/>
    <col min="3" max="3" width="10.25390625" style="9" bestFit="1" customWidth="1"/>
    <col min="4" max="4" width="11.75390625" style="9" customWidth="1"/>
    <col min="5" max="5" width="5.875" style="9" customWidth="1"/>
    <col min="6" max="6" width="9.125" style="9" customWidth="1"/>
    <col min="7" max="7" width="27.875" style="9" customWidth="1"/>
    <col min="8" max="8" width="10.25390625" style="9" bestFit="1" customWidth="1"/>
    <col min="9" max="9" width="10.625" style="9" customWidth="1"/>
    <col min="10" max="10" width="9.875" style="9" customWidth="1"/>
    <col min="11" max="12" width="9.25390625" style="9" bestFit="1" customWidth="1"/>
    <col min="13" max="13" width="10.625" style="9" customWidth="1"/>
    <col min="14" max="16384" width="9.125" style="9" customWidth="1"/>
  </cols>
  <sheetData>
    <row r="1" spans="10:11" s="8" customFormat="1" ht="12">
      <c r="J1" s="8" t="s">
        <v>41</v>
      </c>
      <c r="K1" s="8" t="s">
        <v>120</v>
      </c>
    </row>
    <row r="2" s="8" customFormat="1" ht="12">
      <c r="J2" s="8" t="s">
        <v>23</v>
      </c>
    </row>
    <row r="3" s="8" customFormat="1" ht="12">
      <c r="J3" s="8" t="s">
        <v>24</v>
      </c>
    </row>
    <row r="4" s="8" customFormat="1" ht="12">
      <c r="J4" s="8" t="s">
        <v>25</v>
      </c>
    </row>
    <row r="5" s="8" customFormat="1" ht="12"/>
    <row r="7" spans="1:13" ht="12.75">
      <c r="A7" s="231" t="s">
        <v>93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13.5" thickBot="1">
      <c r="M9" s="11" t="s">
        <v>26</v>
      </c>
    </row>
    <row r="10" spans="1:13" ht="48" customHeight="1">
      <c r="A10" s="232" t="s">
        <v>27</v>
      </c>
      <c r="B10" s="228" t="s">
        <v>33</v>
      </c>
      <c r="C10" s="228" t="s">
        <v>34</v>
      </c>
      <c r="D10" s="253" t="s">
        <v>11</v>
      </c>
      <c r="E10" s="228" t="s">
        <v>1</v>
      </c>
      <c r="F10" s="253" t="s">
        <v>2</v>
      </c>
      <c r="G10" s="228" t="s">
        <v>35</v>
      </c>
      <c r="H10" s="228"/>
      <c r="I10" s="253" t="s">
        <v>94</v>
      </c>
      <c r="J10" s="228" t="s">
        <v>95</v>
      </c>
      <c r="K10" s="228" t="s">
        <v>36</v>
      </c>
      <c r="L10" s="228"/>
      <c r="M10" s="230"/>
    </row>
    <row r="11" spans="1:13" ht="12.75">
      <c r="A11" s="233"/>
      <c r="B11" s="229"/>
      <c r="C11" s="229"/>
      <c r="D11" s="234"/>
      <c r="E11" s="229"/>
      <c r="F11" s="234"/>
      <c r="G11" s="12" t="s">
        <v>37</v>
      </c>
      <c r="H11" s="12" t="s">
        <v>38</v>
      </c>
      <c r="I11" s="234"/>
      <c r="J11" s="229"/>
      <c r="K11" s="12" t="s">
        <v>28</v>
      </c>
      <c r="L11" s="12" t="s">
        <v>96</v>
      </c>
      <c r="M11" s="60" t="s">
        <v>97</v>
      </c>
    </row>
    <row r="12" spans="1:13" ht="26.25" thickBot="1">
      <c r="A12" s="61" t="s">
        <v>3</v>
      </c>
      <c r="B12" s="48" t="s">
        <v>54</v>
      </c>
      <c r="C12" s="244" t="s">
        <v>100</v>
      </c>
      <c r="D12" s="245" t="s">
        <v>53</v>
      </c>
      <c r="E12" s="246" t="s">
        <v>42</v>
      </c>
      <c r="F12" s="246" t="s">
        <v>43</v>
      </c>
      <c r="G12" s="54" t="s">
        <v>39</v>
      </c>
      <c r="H12" s="74">
        <v>4500969</v>
      </c>
      <c r="I12" s="74">
        <v>36847</v>
      </c>
      <c r="J12" s="74">
        <v>800000</v>
      </c>
      <c r="K12" s="74">
        <v>2025000</v>
      </c>
      <c r="L12" s="74">
        <v>1639122</v>
      </c>
      <c r="M12" s="75">
        <v>0</v>
      </c>
    </row>
    <row r="13" spans="1:13" ht="25.5">
      <c r="A13" s="57"/>
      <c r="B13" s="51" t="s">
        <v>55</v>
      </c>
      <c r="C13" s="247"/>
      <c r="D13" s="249"/>
      <c r="E13" s="251"/>
      <c r="F13" s="251"/>
      <c r="G13" s="71" t="s">
        <v>29</v>
      </c>
      <c r="H13" s="72">
        <f>I13+J13+K13+L13</f>
        <v>1822496</v>
      </c>
      <c r="I13" s="72">
        <v>36847</v>
      </c>
      <c r="J13" s="72">
        <v>320000</v>
      </c>
      <c r="K13" s="72">
        <v>810000</v>
      </c>
      <c r="L13" s="72">
        <v>655649</v>
      </c>
      <c r="M13" s="73">
        <v>0</v>
      </c>
    </row>
    <row r="14" spans="1:13" ht="25.5">
      <c r="A14" s="57"/>
      <c r="B14" s="51" t="s">
        <v>56</v>
      </c>
      <c r="C14" s="247"/>
      <c r="D14" s="249"/>
      <c r="E14" s="251"/>
      <c r="F14" s="251"/>
      <c r="G14" s="49" t="s">
        <v>30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62">
        <v>0</v>
      </c>
    </row>
    <row r="15" spans="1:13" ht="24">
      <c r="A15" s="57"/>
      <c r="B15" s="13" t="s">
        <v>40</v>
      </c>
      <c r="C15" s="247"/>
      <c r="D15" s="249"/>
      <c r="E15" s="251"/>
      <c r="F15" s="251"/>
      <c r="G15" s="50" t="s">
        <v>31</v>
      </c>
      <c r="H15" s="52">
        <v>2678473</v>
      </c>
      <c r="I15" s="52">
        <v>0</v>
      </c>
      <c r="J15" s="52">
        <v>480000</v>
      </c>
      <c r="K15" s="52">
        <v>1215000</v>
      </c>
      <c r="L15" s="52">
        <v>983473</v>
      </c>
      <c r="M15" s="62">
        <v>0</v>
      </c>
    </row>
    <row r="16" spans="1:13" ht="26.25" thickBot="1">
      <c r="A16" s="58"/>
      <c r="B16" s="53" t="s">
        <v>57</v>
      </c>
      <c r="C16" s="248"/>
      <c r="D16" s="250"/>
      <c r="E16" s="252"/>
      <c r="F16" s="252"/>
      <c r="G16" s="54"/>
      <c r="H16" s="54"/>
      <c r="I16" s="54"/>
      <c r="J16" s="54"/>
      <c r="K16" s="54"/>
      <c r="L16" s="54"/>
      <c r="M16" s="59"/>
    </row>
    <row r="17" spans="1:13" ht="26.25" customHeight="1" thickBot="1">
      <c r="A17" s="61" t="s">
        <v>4</v>
      </c>
      <c r="B17" s="48" t="s">
        <v>54</v>
      </c>
      <c r="C17" s="244" t="s">
        <v>60</v>
      </c>
      <c r="D17" s="245" t="s">
        <v>53</v>
      </c>
      <c r="E17" s="246" t="s">
        <v>42</v>
      </c>
      <c r="F17" s="246" t="s">
        <v>43</v>
      </c>
      <c r="G17" s="55" t="s">
        <v>39</v>
      </c>
      <c r="H17" s="76">
        <v>4487064</v>
      </c>
      <c r="I17" s="76">
        <v>102718</v>
      </c>
      <c r="J17" s="76">
        <v>968000</v>
      </c>
      <c r="K17" s="76">
        <v>3416346</v>
      </c>
      <c r="L17" s="76">
        <v>0</v>
      </c>
      <c r="M17" s="77">
        <v>0</v>
      </c>
    </row>
    <row r="18" spans="1:13" ht="25.5">
      <c r="A18" s="57"/>
      <c r="B18" s="51" t="s">
        <v>55</v>
      </c>
      <c r="C18" s="236"/>
      <c r="D18" s="239"/>
      <c r="E18" s="242"/>
      <c r="F18" s="242"/>
      <c r="G18" s="71" t="s">
        <v>29</v>
      </c>
      <c r="H18" s="72">
        <f>I18+J18+K18+L18</f>
        <v>411226</v>
      </c>
      <c r="I18" s="72">
        <v>102718</v>
      </c>
      <c r="J18" s="72">
        <v>35200</v>
      </c>
      <c r="K18" s="72">
        <v>273308</v>
      </c>
      <c r="L18" s="72">
        <v>0</v>
      </c>
      <c r="M18" s="73">
        <v>0</v>
      </c>
    </row>
    <row r="19" spans="1:13" ht="25.5">
      <c r="A19" s="57"/>
      <c r="B19" s="51" t="s">
        <v>56</v>
      </c>
      <c r="C19" s="236"/>
      <c r="D19" s="239"/>
      <c r="E19" s="242"/>
      <c r="F19" s="242"/>
      <c r="G19" s="49" t="s">
        <v>30</v>
      </c>
      <c r="H19" s="52"/>
      <c r="I19" s="52">
        <v>0</v>
      </c>
      <c r="J19" s="52">
        <v>0</v>
      </c>
      <c r="K19" s="52">
        <v>0</v>
      </c>
      <c r="L19" s="52">
        <v>0</v>
      </c>
      <c r="M19" s="62">
        <v>0</v>
      </c>
    </row>
    <row r="20" spans="1:13" ht="24">
      <c r="A20" s="57"/>
      <c r="B20" s="13" t="s">
        <v>40</v>
      </c>
      <c r="C20" s="236"/>
      <c r="D20" s="239"/>
      <c r="E20" s="242"/>
      <c r="F20" s="242"/>
      <c r="G20" s="50" t="s">
        <v>31</v>
      </c>
      <c r="H20" s="52">
        <f>I20+J20+K20+L20</f>
        <v>2630608</v>
      </c>
      <c r="I20" s="52">
        <v>0</v>
      </c>
      <c r="J20" s="52">
        <v>580800</v>
      </c>
      <c r="K20" s="52">
        <v>2049808</v>
      </c>
      <c r="L20" s="52">
        <v>0</v>
      </c>
      <c r="M20" s="62">
        <v>0</v>
      </c>
    </row>
    <row r="21" spans="1:13" ht="26.25" thickBot="1">
      <c r="A21" s="58"/>
      <c r="B21" s="53" t="s">
        <v>98</v>
      </c>
      <c r="C21" s="237"/>
      <c r="D21" s="240"/>
      <c r="E21" s="243"/>
      <c r="F21" s="243"/>
      <c r="G21" s="54" t="s">
        <v>61</v>
      </c>
      <c r="H21" s="74">
        <f>I21+J21+K21+L21</f>
        <v>1445230</v>
      </c>
      <c r="I21" s="74">
        <v>0</v>
      </c>
      <c r="J21" s="74">
        <v>352000</v>
      </c>
      <c r="K21" s="74">
        <v>1093230</v>
      </c>
      <c r="L21" s="74">
        <v>0</v>
      </c>
      <c r="M21" s="75">
        <v>0</v>
      </c>
    </row>
    <row r="22" spans="1:13" ht="26.25" customHeight="1" thickBot="1">
      <c r="A22" s="61">
        <v>3</v>
      </c>
      <c r="B22" s="48" t="s">
        <v>54</v>
      </c>
      <c r="C22" s="244" t="s">
        <v>101</v>
      </c>
      <c r="D22" s="245" t="s">
        <v>53</v>
      </c>
      <c r="E22" s="246" t="s">
        <v>58</v>
      </c>
      <c r="F22" s="246" t="s">
        <v>130</v>
      </c>
      <c r="G22" s="55" t="s">
        <v>39</v>
      </c>
      <c r="H22" s="76">
        <v>790300</v>
      </c>
      <c r="I22" s="76">
        <v>14300</v>
      </c>
      <c r="J22" s="76">
        <v>776000</v>
      </c>
      <c r="K22" s="76">
        <v>0</v>
      </c>
      <c r="L22" s="76">
        <v>0</v>
      </c>
      <c r="M22" s="77">
        <v>0</v>
      </c>
    </row>
    <row r="23" spans="1:13" ht="25.5">
      <c r="A23" s="57"/>
      <c r="B23" s="51" t="s">
        <v>108</v>
      </c>
      <c r="C23" s="236"/>
      <c r="D23" s="239"/>
      <c r="E23" s="242"/>
      <c r="F23" s="242"/>
      <c r="G23" s="71" t="s">
        <v>29</v>
      </c>
      <c r="H23" s="72">
        <v>324700</v>
      </c>
      <c r="I23" s="72">
        <v>14300</v>
      </c>
      <c r="J23" s="72">
        <v>310400</v>
      </c>
      <c r="K23" s="72">
        <v>0</v>
      </c>
      <c r="L23" s="72">
        <v>0</v>
      </c>
      <c r="M23" s="73">
        <v>0</v>
      </c>
    </row>
    <row r="24" spans="1:13" ht="25.5">
      <c r="A24" s="57"/>
      <c r="B24" s="51" t="s">
        <v>59</v>
      </c>
      <c r="C24" s="236"/>
      <c r="D24" s="239"/>
      <c r="E24" s="242"/>
      <c r="F24" s="242"/>
      <c r="G24" s="49" t="s">
        <v>30</v>
      </c>
      <c r="H24" s="52"/>
      <c r="I24" s="52">
        <v>0</v>
      </c>
      <c r="J24" s="52">
        <v>0</v>
      </c>
      <c r="K24" s="52">
        <v>0</v>
      </c>
      <c r="L24" s="52">
        <v>0</v>
      </c>
      <c r="M24" s="62">
        <v>0</v>
      </c>
    </row>
    <row r="25" spans="1:13" ht="24">
      <c r="A25" s="57"/>
      <c r="B25" s="13" t="s">
        <v>40</v>
      </c>
      <c r="C25" s="236"/>
      <c r="D25" s="239"/>
      <c r="E25" s="242"/>
      <c r="F25" s="242"/>
      <c r="G25" s="50" t="s">
        <v>31</v>
      </c>
      <c r="H25" s="52">
        <v>465600</v>
      </c>
      <c r="I25" s="52">
        <v>0</v>
      </c>
      <c r="J25" s="52">
        <v>465600</v>
      </c>
      <c r="K25" s="52">
        <v>0</v>
      </c>
      <c r="L25" s="52">
        <v>0</v>
      </c>
      <c r="M25" s="62">
        <v>0</v>
      </c>
    </row>
    <row r="26" spans="1:13" ht="26.25" thickBot="1">
      <c r="A26" s="58"/>
      <c r="B26" s="53" t="s">
        <v>109</v>
      </c>
      <c r="C26" s="237"/>
      <c r="D26" s="240"/>
      <c r="E26" s="243"/>
      <c r="F26" s="243"/>
      <c r="G26" s="54" t="s">
        <v>61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5">
        <v>0</v>
      </c>
    </row>
    <row r="27" spans="1:13" ht="26.25" thickBot="1">
      <c r="A27" s="61">
        <v>4</v>
      </c>
      <c r="B27" s="48" t="s">
        <v>54</v>
      </c>
      <c r="C27" s="235">
        <v>2009</v>
      </c>
      <c r="D27" s="238" t="s">
        <v>53</v>
      </c>
      <c r="E27" s="241" t="s">
        <v>115</v>
      </c>
      <c r="F27" s="241" t="s">
        <v>116</v>
      </c>
      <c r="G27" s="55" t="s">
        <v>39</v>
      </c>
      <c r="H27" s="76">
        <v>360125</v>
      </c>
      <c r="I27" s="76">
        <v>0</v>
      </c>
      <c r="J27" s="76">
        <v>360125</v>
      </c>
      <c r="K27" s="76">
        <v>0</v>
      </c>
      <c r="L27" s="76">
        <v>0</v>
      </c>
      <c r="M27" s="77">
        <v>0</v>
      </c>
    </row>
    <row r="28" spans="1:14" ht="38.25">
      <c r="A28" s="57"/>
      <c r="B28" s="51" t="s">
        <v>119</v>
      </c>
      <c r="C28" s="236"/>
      <c r="D28" s="239"/>
      <c r="E28" s="242"/>
      <c r="F28" s="242"/>
      <c r="G28" s="71" t="s">
        <v>29</v>
      </c>
      <c r="H28" s="72">
        <v>54019</v>
      </c>
      <c r="I28" s="72">
        <v>0</v>
      </c>
      <c r="J28" s="72">
        <v>54019</v>
      </c>
      <c r="K28" s="72">
        <v>0</v>
      </c>
      <c r="L28" s="72">
        <v>0</v>
      </c>
      <c r="M28" s="73">
        <v>0</v>
      </c>
      <c r="N28"/>
    </row>
    <row r="29" spans="1:13" ht="25.5">
      <c r="A29" s="57"/>
      <c r="B29" s="51" t="s">
        <v>110</v>
      </c>
      <c r="C29" s="236"/>
      <c r="D29" s="239"/>
      <c r="E29" s="242"/>
      <c r="F29" s="242"/>
      <c r="G29" s="49" t="s">
        <v>30</v>
      </c>
      <c r="H29" s="52"/>
      <c r="I29" s="52">
        <v>0</v>
      </c>
      <c r="J29" s="52">
        <v>0</v>
      </c>
      <c r="K29" s="52">
        <v>0</v>
      </c>
      <c r="L29" s="52">
        <v>0</v>
      </c>
      <c r="M29" s="62">
        <v>0</v>
      </c>
    </row>
    <row r="30" spans="1:13" ht="24">
      <c r="A30" s="57"/>
      <c r="B30" s="13" t="s">
        <v>114</v>
      </c>
      <c r="C30" s="236"/>
      <c r="D30" s="239"/>
      <c r="E30" s="242"/>
      <c r="F30" s="242"/>
      <c r="G30" s="50" t="s">
        <v>31</v>
      </c>
      <c r="H30" s="52">
        <v>306106</v>
      </c>
      <c r="I30" s="52">
        <v>0</v>
      </c>
      <c r="J30" s="52">
        <v>306106</v>
      </c>
      <c r="K30" s="52">
        <v>0</v>
      </c>
      <c r="L30" s="52">
        <v>0</v>
      </c>
      <c r="M30" s="62">
        <v>0</v>
      </c>
    </row>
    <row r="31" spans="1:13" ht="26.25" customHeight="1" thickBot="1">
      <c r="A31" s="58"/>
      <c r="B31" s="53"/>
      <c r="C31" s="237"/>
      <c r="D31" s="240"/>
      <c r="E31" s="243"/>
      <c r="F31" s="243"/>
      <c r="G31" s="54"/>
      <c r="H31" s="14"/>
      <c r="I31" s="14"/>
      <c r="J31" s="14"/>
      <c r="K31" s="79"/>
      <c r="L31" s="14"/>
      <c r="M31" s="59"/>
    </row>
    <row r="32" spans="1:13" ht="26.25" thickBot="1">
      <c r="A32" s="61">
        <v>5</v>
      </c>
      <c r="B32" s="48" t="s">
        <v>54</v>
      </c>
      <c r="C32" s="235" t="s">
        <v>60</v>
      </c>
      <c r="D32" s="238" t="s">
        <v>53</v>
      </c>
      <c r="E32" s="241" t="s">
        <v>117</v>
      </c>
      <c r="F32" s="241" t="s">
        <v>118</v>
      </c>
      <c r="G32" s="55" t="s">
        <v>39</v>
      </c>
      <c r="H32" s="76">
        <v>3470000</v>
      </c>
      <c r="I32" s="76">
        <v>95160</v>
      </c>
      <c r="J32" s="76">
        <v>1218000</v>
      </c>
      <c r="K32" s="76">
        <v>2156840</v>
      </c>
      <c r="L32" s="76">
        <v>0</v>
      </c>
      <c r="M32" s="77">
        <v>0</v>
      </c>
    </row>
    <row r="33" spans="1:13" ht="38.25">
      <c r="A33" s="57"/>
      <c r="B33" s="51" t="s">
        <v>113</v>
      </c>
      <c r="C33" s="236"/>
      <c r="D33" s="239"/>
      <c r="E33" s="242"/>
      <c r="F33" s="242"/>
      <c r="G33" s="71" t="s">
        <v>29</v>
      </c>
      <c r="H33" s="72">
        <v>1388000</v>
      </c>
      <c r="I33" s="72">
        <v>95160</v>
      </c>
      <c r="J33" s="72">
        <v>487200</v>
      </c>
      <c r="K33" s="72">
        <v>805640</v>
      </c>
      <c r="L33" s="72">
        <v>0</v>
      </c>
      <c r="M33" s="73">
        <v>0</v>
      </c>
    </row>
    <row r="34" spans="1:13" ht="25.5">
      <c r="A34" s="57"/>
      <c r="B34" s="51" t="s">
        <v>111</v>
      </c>
      <c r="C34" s="236"/>
      <c r="D34" s="239"/>
      <c r="E34" s="242"/>
      <c r="F34" s="242"/>
      <c r="G34" s="49" t="s">
        <v>30</v>
      </c>
      <c r="H34" s="52"/>
      <c r="I34" s="52">
        <v>0</v>
      </c>
      <c r="J34" s="52">
        <v>0</v>
      </c>
      <c r="K34" s="52">
        <v>0</v>
      </c>
      <c r="L34" s="52">
        <v>0</v>
      </c>
      <c r="M34" s="62">
        <v>0</v>
      </c>
    </row>
    <row r="35" spans="1:13" ht="25.5">
      <c r="A35" s="57"/>
      <c r="B35" s="51" t="s">
        <v>112</v>
      </c>
      <c r="C35" s="236"/>
      <c r="D35" s="239"/>
      <c r="E35" s="242"/>
      <c r="F35" s="242"/>
      <c r="G35" s="50" t="s">
        <v>31</v>
      </c>
      <c r="H35" s="52">
        <v>2082000</v>
      </c>
      <c r="I35" s="52">
        <v>0</v>
      </c>
      <c r="J35" s="52">
        <v>730800</v>
      </c>
      <c r="K35" s="52">
        <v>1351200</v>
      </c>
      <c r="L35" s="52">
        <v>0</v>
      </c>
      <c r="M35" s="62">
        <v>0</v>
      </c>
    </row>
    <row r="36" spans="1:13" ht="13.5" thickBot="1">
      <c r="A36" s="58"/>
      <c r="B36" s="53"/>
      <c r="C36" s="237"/>
      <c r="D36" s="240"/>
      <c r="E36" s="243"/>
      <c r="F36" s="243"/>
      <c r="G36" s="54"/>
      <c r="H36" s="14"/>
      <c r="I36" s="14"/>
      <c r="J36" s="14"/>
      <c r="K36" s="79"/>
      <c r="L36" s="14"/>
      <c r="M36" s="59"/>
    </row>
    <row r="37" spans="1:13" ht="13.5" thickBot="1">
      <c r="A37" s="58"/>
      <c r="B37" s="254" t="s">
        <v>32</v>
      </c>
      <c r="C37" s="255"/>
      <c r="D37" s="255"/>
      <c r="E37" s="255"/>
      <c r="F37" s="255"/>
      <c r="G37" s="255"/>
      <c r="H37" s="179">
        <v>13608458</v>
      </c>
      <c r="I37" s="63">
        <v>249025</v>
      </c>
      <c r="J37" s="180">
        <v>4122125</v>
      </c>
      <c r="K37" s="63">
        <v>7598186</v>
      </c>
      <c r="L37" s="78">
        <v>1639122</v>
      </c>
      <c r="M37" s="178">
        <v>0</v>
      </c>
    </row>
    <row r="38" spans="1:13" ht="12.75">
      <c r="A38" s="56"/>
      <c r="B38" s="256" t="s">
        <v>29</v>
      </c>
      <c r="C38" s="257"/>
      <c r="D38" s="257"/>
      <c r="E38" s="257"/>
      <c r="F38" s="257"/>
      <c r="G38" s="258"/>
      <c r="H38" s="64">
        <v>4000441</v>
      </c>
      <c r="I38" s="64">
        <v>249025</v>
      </c>
      <c r="J38" s="64">
        <v>1206819</v>
      </c>
      <c r="K38" s="64">
        <v>1888948</v>
      </c>
      <c r="L38" s="64">
        <v>655649</v>
      </c>
      <c r="M38" s="65">
        <v>0</v>
      </c>
    </row>
    <row r="39" spans="1:13" ht="12.75">
      <c r="A39" s="57"/>
      <c r="B39" s="259" t="s">
        <v>30</v>
      </c>
      <c r="C39" s="260"/>
      <c r="D39" s="260"/>
      <c r="E39" s="260"/>
      <c r="F39" s="260"/>
      <c r="G39" s="261"/>
      <c r="H39" s="66">
        <v>1445230</v>
      </c>
      <c r="I39" s="66">
        <v>0</v>
      </c>
      <c r="J39" s="66">
        <v>352000</v>
      </c>
      <c r="K39" s="66">
        <v>1093230</v>
      </c>
      <c r="L39" s="66">
        <v>0</v>
      </c>
      <c r="M39" s="67">
        <v>0</v>
      </c>
    </row>
    <row r="40" spans="1:13" ht="13.5" thickBot="1">
      <c r="A40" s="58"/>
      <c r="B40" s="262" t="s">
        <v>31</v>
      </c>
      <c r="C40" s="263"/>
      <c r="D40" s="263"/>
      <c r="E40" s="263"/>
      <c r="F40" s="263"/>
      <c r="G40" s="264"/>
      <c r="H40" s="68">
        <v>8162787</v>
      </c>
      <c r="I40" s="68">
        <v>0</v>
      </c>
      <c r="J40" s="68">
        <v>2563306</v>
      </c>
      <c r="K40" s="68">
        <v>4616008</v>
      </c>
      <c r="L40" s="68">
        <v>983473</v>
      </c>
      <c r="M40" s="69"/>
    </row>
  </sheetData>
  <sheetProtection/>
  <mergeCells count="35">
    <mergeCell ref="B37:G37"/>
    <mergeCell ref="B38:G38"/>
    <mergeCell ref="B39:G39"/>
    <mergeCell ref="B40:G40"/>
    <mergeCell ref="C32:C36"/>
    <mergeCell ref="D32:D36"/>
    <mergeCell ref="E32:E36"/>
    <mergeCell ref="F32:F36"/>
    <mergeCell ref="C17:C21"/>
    <mergeCell ref="D17:D21"/>
    <mergeCell ref="E17:E21"/>
    <mergeCell ref="F17:F2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C12:C16"/>
    <mergeCell ref="D12:D16"/>
    <mergeCell ref="E12:E16"/>
    <mergeCell ref="F12:F16"/>
    <mergeCell ref="C22:C26"/>
    <mergeCell ref="D22:D26"/>
    <mergeCell ref="E22:E26"/>
    <mergeCell ref="F22:F26"/>
    <mergeCell ref="C27:C31"/>
    <mergeCell ref="D27:D31"/>
    <mergeCell ref="E27:E31"/>
    <mergeCell ref="F27:F31"/>
  </mergeCells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</cp:lastModifiedBy>
  <cp:lastPrinted>2009-04-15T06:57:36Z</cp:lastPrinted>
  <dcterms:created xsi:type="dcterms:W3CDTF">1998-12-09T13:02:10Z</dcterms:created>
  <dcterms:modified xsi:type="dcterms:W3CDTF">2009-04-23T08:46:55Z</dcterms:modified>
  <cp:category/>
  <cp:version/>
  <cp:contentType/>
  <cp:contentStatus/>
</cp:coreProperties>
</file>