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Moje dokumenty\Przetarg  2018-2020 ubezpieczenie\"/>
    </mc:Choice>
  </mc:AlternateContent>
  <bookViews>
    <workbookView xWindow="9585" yWindow="6030" windowWidth="9660" windowHeight="6060" firstSheet="1" activeTab="6"/>
  </bookViews>
  <sheets>
    <sheet name="informacje ogólne" sheetId="90" r:id="rId1"/>
    <sheet name="budynki" sheetId="89" r:id="rId2"/>
    <sheet name="elektronika " sheetId="83" r:id="rId3"/>
    <sheet name="pojazdy" sheetId="94" r:id="rId4"/>
    <sheet name="środki trwałe" sheetId="92" r:id="rId5"/>
    <sheet name="wykaz lokalizacji" sheetId="93" r:id="rId6"/>
    <sheet name="OSP" sheetId="96" r:id="rId7"/>
    <sheet name="szkodowość" sheetId="95" r:id="rId8"/>
  </sheets>
  <definedNames>
    <definedName name="_xlnm._FilterDatabase" localSheetId="2" hidden="1">'elektronika '!$A$4:$IT$4</definedName>
    <definedName name="_xlnm.Print_Area" localSheetId="1">budynki!$A$1:$Z$56</definedName>
    <definedName name="_xlnm.Print_Area" localSheetId="2">'elektronika '!$A$1:$D$171</definedName>
    <definedName name="_xlnm.Print_Area" localSheetId="0">'informacje ogólne'!$A$1:$M$23</definedName>
    <definedName name="_xlnm.Print_Area" localSheetId="6">OSP!$A$1:$D$15</definedName>
    <definedName name="_xlnm.Print_Area" localSheetId="3">pojazdy!$A$1:$Y$53</definedName>
  </definedNames>
  <calcPr calcId="152511"/>
</workbook>
</file>

<file path=xl/calcChain.xml><?xml version="1.0" encoding="utf-8"?>
<calcChain xmlns="http://schemas.openxmlformats.org/spreadsheetml/2006/main">
  <c r="C73" i="95" l="1"/>
  <c r="H51" i="89" l="1"/>
  <c r="H47" i="89"/>
  <c r="H26" i="89"/>
  <c r="H37" i="89"/>
  <c r="H19" i="89"/>
  <c r="D170" i="83"/>
  <c r="D169" i="83"/>
  <c r="D168" i="83"/>
  <c r="D151" i="83"/>
  <c r="D141" i="83"/>
  <c r="D136" i="83"/>
  <c r="D120" i="83"/>
  <c r="D111" i="83"/>
  <c r="D107" i="83"/>
  <c r="D100" i="83"/>
  <c r="D86" i="83"/>
  <c r="D69" i="83"/>
  <c r="D62" i="83"/>
  <c r="D42" i="83"/>
  <c r="D38" i="83"/>
  <c r="D30" i="83"/>
  <c r="H54" i="89" l="1"/>
  <c r="H40" i="89"/>
  <c r="H56" i="89" l="1"/>
  <c r="C15" i="96" l="1"/>
  <c r="C11" i="95"/>
  <c r="D14" i="92"/>
  <c r="D144" i="83"/>
  <c r="D158" i="83"/>
  <c r="C9" i="92"/>
  <c r="C14" i="92"/>
  <c r="D173" i="83" l="1"/>
</calcChain>
</file>

<file path=xl/sharedStrings.xml><?xml version="1.0" encoding="utf-8"?>
<sst xmlns="http://schemas.openxmlformats.org/spreadsheetml/2006/main" count="1691" uniqueCount="738">
  <si>
    <t>RAZEM</t>
  </si>
  <si>
    <r>
      <t xml:space="preserve">Wykaz sprzętu elektronicznego </t>
    </r>
    <r>
      <rPr>
        <b/>
        <i/>
        <u/>
        <sz val="10"/>
        <rFont val="Arial"/>
        <family val="2"/>
        <charset val="238"/>
      </rPr>
      <t>stacjonarnego</t>
    </r>
  </si>
  <si>
    <r>
      <t xml:space="preserve">Wykaz sprzętu elektronicznego </t>
    </r>
    <r>
      <rPr>
        <b/>
        <i/>
        <u/>
        <sz val="10"/>
        <rFont val="Arial"/>
        <family val="2"/>
        <charset val="238"/>
      </rPr>
      <t>przenośnego</t>
    </r>
    <r>
      <rPr>
        <b/>
        <i/>
        <sz val="10"/>
        <rFont val="Arial"/>
        <family val="2"/>
        <charset val="238"/>
      </rPr>
      <t xml:space="preserve"> </t>
    </r>
  </si>
  <si>
    <t>SUMA:</t>
  </si>
  <si>
    <t>x</t>
  </si>
  <si>
    <t>Nazwa budynku/budowli</t>
  </si>
  <si>
    <t>L.p.</t>
  </si>
  <si>
    <t>Nazwa jednostki</t>
  </si>
  <si>
    <t>NIP</t>
  </si>
  <si>
    <t>REGON</t>
  </si>
  <si>
    <t>lokalizacja (adres)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</si>
  <si>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</si>
  <si>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</si>
  <si>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</si>
  <si>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</si>
  <si>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</si>
  <si>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</si>
  <si>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</si>
  <si>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</si>
  <si>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</si>
  <si>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Urządzenia i wyposażenie</t>
  </si>
  <si>
    <t>Wykaz monitoringu wizyjnego</t>
  </si>
  <si>
    <t>2. Ochotnicze Straże Pożarne</t>
  </si>
  <si>
    <t>BRAK</t>
  </si>
  <si>
    <t>-</t>
  </si>
  <si>
    <t xml:space="preserve">Ochotnicze Straże Pożarne                                     </t>
  </si>
  <si>
    <t>Dąbrowa Moczydły 34, 18-210 Szepietowo</t>
  </si>
  <si>
    <t>Wojny Szuby 1A, 18-210 Szepietowo</t>
  </si>
  <si>
    <t>Dąbrówka Kościelna 10A, 18-210 Szepietowo</t>
  </si>
  <si>
    <t>Średnica 16, 18-210 Szepietowo</t>
  </si>
  <si>
    <t>Moczydły Stanisławowięta 19, 18-210 Szepietowo</t>
  </si>
  <si>
    <t>Pogorzel 19A, 18-210 Szepietowo</t>
  </si>
  <si>
    <t>Kamień 25, 18-210 Szepietowo</t>
  </si>
  <si>
    <t>Wyliny Ruś 21A, 18-210 Szepietowo</t>
  </si>
  <si>
    <t>Dąbrowa Łazy 6, 18-210 Szepietowo</t>
  </si>
  <si>
    <t>2.9</t>
  </si>
  <si>
    <t>000544941</t>
  </si>
  <si>
    <t xml:space="preserve"> 450195788 </t>
  </si>
  <si>
    <t xml:space="preserve">  451104902  </t>
  </si>
  <si>
    <t xml:space="preserve"> 451104894 </t>
  </si>
  <si>
    <t xml:space="preserve">  451104919  </t>
  </si>
  <si>
    <t>001285157</t>
  </si>
  <si>
    <t>000271377</t>
  </si>
  <si>
    <t>001129664</t>
  </si>
  <si>
    <t>001129687</t>
  </si>
  <si>
    <t>Ochotnicze Straże Pożarne</t>
  </si>
  <si>
    <t>ul. 1 Maja 2,  18-210 Szepietowo</t>
  </si>
  <si>
    <t>Budynek szkolny</t>
  </si>
  <si>
    <t xml:space="preserve">przeznaczenie budynku/ budowli </t>
  </si>
  <si>
    <t>czy budynek jest użytkowany? (TAK/NIE)</t>
  </si>
  <si>
    <t>TAK</t>
  </si>
  <si>
    <t>NAUKA SZKOLNA</t>
  </si>
  <si>
    <t>Boisko szkolne</t>
  </si>
  <si>
    <t>Budynek GOK</t>
  </si>
  <si>
    <t>Niemieszkalny</t>
  </si>
  <si>
    <t xml:space="preserve">Gaśnice proszkowe-7 szt., śniegowe-2szt., hydrant-1 szt., monitoring wewnątrz i na zewnątrz obiektu </t>
  </si>
  <si>
    <t>Szepietowo, ul. Sienkiewicza 52</t>
  </si>
  <si>
    <t>monitoring</t>
  </si>
  <si>
    <t>Szepietowo ul. Sportowa</t>
  </si>
  <si>
    <t>SUW Szepietowo</t>
  </si>
  <si>
    <t>1974/1992</t>
  </si>
  <si>
    <t>brak</t>
  </si>
  <si>
    <t>Szepietowo ul. Kolejowa</t>
  </si>
  <si>
    <t>SUW Wojny Krupy</t>
  </si>
  <si>
    <t>Wojny Krupy</t>
  </si>
  <si>
    <t>SUW Dąbrówka Kościelna</t>
  </si>
  <si>
    <t>Dąbrówka Kościelna</t>
  </si>
  <si>
    <t>SUW Szepietowo Podleśne</t>
  </si>
  <si>
    <t>Szepietowo Podleśne</t>
  </si>
  <si>
    <t>SUW Bryki</t>
  </si>
  <si>
    <t>Bryki</t>
  </si>
  <si>
    <t>SUW Średnica</t>
  </si>
  <si>
    <t>1970/1995</t>
  </si>
  <si>
    <t>Średnica</t>
  </si>
  <si>
    <t>Magazyn</t>
  </si>
  <si>
    <t xml:space="preserve">Budynek urzędu </t>
  </si>
  <si>
    <t>Administracyjno-biurowe</t>
  </si>
  <si>
    <t>Tak</t>
  </si>
  <si>
    <t>Budynek komunalny</t>
  </si>
  <si>
    <t>Przychodnia lekarska</t>
  </si>
  <si>
    <t>Budynek Wiejskiego Domu Kultury w Plewkach</t>
  </si>
  <si>
    <t>Budynek szatni na stadionie</t>
  </si>
  <si>
    <t>Socjalno-szatniowy</t>
  </si>
  <si>
    <t>Budynek Izby Tradycji Szlacheckiej i Włościańskiej w Wojnach Szubach</t>
  </si>
  <si>
    <t>Kompleks boisk sportowych z zapleczem socjalnym "ORLIK 2012"</t>
  </si>
  <si>
    <t>boiska sportowe i budynek socjalno-szatniowy</t>
  </si>
  <si>
    <t>Świetlica Środowiskowa w Dąbrówce Kościelnej</t>
  </si>
  <si>
    <t>dom parafialny z funkcją mieszkalną</t>
  </si>
  <si>
    <t>kraty w oknach, alarm, monitoring, gaśnice proszkowe 6szt., hydranty 2 szt.</t>
  </si>
  <si>
    <t>ul. Główna 6, 18-210 Szepietowo</t>
  </si>
  <si>
    <t>gaśnice proszkowe 4 szt.,hydrant 1 szt.</t>
  </si>
  <si>
    <t xml:space="preserve">ul. Lipowa 1, 18-210 Szepietowo </t>
  </si>
  <si>
    <t>Plewki, 18-210 Szepietowo</t>
  </si>
  <si>
    <t>kraty w drzwiach, monitoring, gaśnica proszkowa 1szt., hydrant 1 szt.</t>
  </si>
  <si>
    <t>ul.Sportowa 5, 18-210 Szepietowo</t>
  </si>
  <si>
    <t>Hydranty - 2 sztuki</t>
  </si>
  <si>
    <t>Wojny Szuby Włosciańskie, 18-210 Szepietowo</t>
  </si>
  <si>
    <t>monitoring, ogrodzenie panelowe o wysokości 4 m, hydrant 1 szt.</t>
  </si>
  <si>
    <t>ul. Sportowa 5</t>
  </si>
  <si>
    <t>gaśnice proszkowe, hydrant 1 szt.</t>
  </si>
  <si>
    <t>Dąbrówka Kościelna, 18-210 Szepietowo</t>
  </si>
  <si>
    <t>Budynek OSP Szepietowo</t>
  </si>
  <si>
    <t xml:space="preserve">strażnica </t>
  </si>
  <si>
    <t>hydrant, gaśnice szt.3 (2śniegowe+1 proszkowa) 2 zamki drzwiowe  wpuszczane z wkładkami bębenkowymi</t>
  </si>
  <si>
    <t>18-210 Szepietowo, ul. Sienkiewicza 52</t>
  </si>
  <si>
    <t>Budynek OSP Pogorzel</t>
  </si>
  <si>
    <t>hydrant, gaśnice szt.4 (1śniegowa+ 3 proszkowe) 2 kłódki</t>
  </si>
  <si>
    <t>18-210 Szepietowo,Pogorzel 19A</t>
  </si>
  <si>
    <t>Budynek OSP Moczydły Stanisławowięta</t>
  </si>
  <si>
    <t>hydrant, gaśnica szt.1 proszkowa, 2 kłódki</t>
  </si>
  <si>
    <t>18-210 Szepietowo, Moczydły Stanisławowięta 19</t>
  </si>
  <si>
    <t>Budynek OSP Wojny Szuby</t>
  </si>
  <si>
    <t>hydrant, gaśnica szt.1 proszkowa, zamek drzwiowy</t>
  </si>
  <si>
    <t>Wojny Szuby  1A</t>
  </si>
  <si>
    <t>Budynek OSP Dąbrowa Moczydły</t>
  </si>
  <si>
    <t>strażnica</t>
  </si>
  <si>
    <t>hydrant,monitoring, gaśnice szt.2 proszkowe</t>
  </si>
  <si>
    <t>Dąbrowa Moczydły 34</t>
  </si>
  <si>
    <t>Liczba pracowników/ członków</t>
  </si>
  <si>
    <t xml:space="preserve">zabezpieczenia
(znane zabiezpieczenia p-poż i przeciw kradzieżowe)                                      </t>
  </si>
  <si>
    <t>telewizja przemysłowa CCTV (Wewnątrz-2 kamery, na zewnątrz – 12 kamer)</t>
  </si>
  <si>
    <t>GMINA SZEPIETOWO, NIP 722-15-60-221; REGON 450670232</t>
  </si>
  <si>
    <t>czy jest to budynkek zabytkowy, podlegający nadzorowi konserwatora zabytków?</t>
  </si>
  <si>
    <t>Rodzaj materiałów budowlanych, z jakich wykonano budynek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</si>
  <si>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</si>
  <si>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</si>
  <si>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</si>
  <si>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</si>
  <si>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</si>
  <si>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</si>
  <si>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</si>
  <si>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</si>
  <si>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</si>
  <si>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NIE</t>
  </si>
  <si>
    <t>Cegła kratówka</t>
  </si>
  <si>
    <t>Z płyt kanałowych typu  „cegła żerańska” z elementami wylewanymi z betonu</t>
  </si>
  <si>
    <t>Płyty korytkowe na ściankach ażurowych z cegły dziurawki ustawionych na płytach kanałowych typu „cegła żerańska”. Pokrycie– papa termozgrzewalna</t>
  </si>
  <si>
    <t>Nie dotyczy</t>
  </si>
  <si>
    <t>Dobry</t>
  </si>
  <si>
    <t xml:space="preserve">Dobry </t>
  </si>
  <si>
    <t>Dobry          (Grawitacyjno – mechaniczna po remoncie w 2010r)</t>
  </si>
  <si>
    <t>cegła kratówka gr. 40cm</t>
  </si>
  <si>
    <t>nad piwnicą i parterem z żelbetowych płyt kanałowych, nad I piętrem strop typu Kleina</t>
  </si>
  <si>
    <t>dwuspadowy o konstrukcji drewnianej płatwiowo-kleszczowej pokryty blachą trapezową powlekaną</t>
  </si>
  <si>
    <t>nie dotyczy</t>
  </si>
  <si>
    <t>dobry</t>
  </si>
  <si>
    <t>cegła ceramiczna pełna gr. 41 cm</t>
  </si>
  <si>
    <t>nad piwnicą i parterem z żelbetowych płyt kanałowych, nad I piętrem stropdach wentylowany</t>
  </si>
  <si>
    <t>konstrukcja stropodach stanowi układ składajacy się z płyty stropowej zelbetowej, ocieplenie w postaci 10cm warstwy trocin z wapnem, ocieplony stropodach 14 cm wełna mineralną oraz papa termozgrzewalna</t>
  </si>
  <si>
    <t>bardzo dobry</t>
  </si>
  <si>
    <t xml:space="preserve"> dobry</t>
  </si>
  <si>
    <t>cegła ceramiczna i pustaki suporex</t>
  </si>
  <si>
    <t>strop wylewany</t>
  </si>
  <si>
    <t>bloczek betonu komórkowego gr. 24 cm na zaprawie cementowe-wapniowej klasy 5M</t>
  </si>
  <si>
    <t>stropy występuja jedynie nad bocznymi alkierzami wylewane na "mokro" z betonu B-15 zbrojenie stalą 34 GS podłużnie St-OS-b poprzecznie, grubośc płyty 17 cm</t>
  </si>
  <si>
    <t>więźba dachowa o konstrukcji kleszczowej z drewna klasy K 27 wg PN-81 B-03150, dachówka cementowa 42kg/m2</t>
  </si>
  <si>
    <t>kontenerowiec- płyta warstwowa z rdzeniem styropianowym w okładzinie z blachy stalowej gr. 10 cm</t>
  </si>
  <si>
    <t>płyta warstwowa z wypełnieniem steropianem</t>
  </si>
  <si>
    <t>bardzo dobry, c.o. nie dotyczy</t>
  </si>
  <si>
    <t>w poziomie parteru, murowane z pustaków Max na szer. 19 cm, warstwowe, docieplane płytami z twardej wełny mineralnej gr. 8 cm, oraz wykończone ścianą osłonową z cegły dziurawki na zaprawie cementowej</t>
  </si>
  <si>
    <t xml:space="preserve">nad piwnicą i parterem typu TERIVA BIS, MAX rozpiętość stropu w osiach 679 cm, dozbrojony górą  w warstwie przypodporowej prętami </t>
  </si>
  <si>
    <t>w konstrukcji drewnianej, drewno klasy K-33 - krokwiowo-kleszczowy, moddyfikowany zastrzałami wspierajacymi, ora zwsparty na płatwi kalenicowej.</t>
  </si>
  <si>
    <t>cegła kratówka</t>
  </si>
  <si>
    <t>płyty kanałowe typu cegła żeraniówka z elementami wylewanymi z  betonu</t>
  </si>
  <si>
    <t>płyty korytkowe na ściankach ażurowych z cegły dziurawki ustawionych na płytach kanałowych typu cegła żerańska, pokrycie dachu papa termozgrzewalna</t>
  </si>
  <si>
    <t>drewniano-murowany</t>
  </si>
  <si>
    <t>beton-drewno</t>
  </si>
  <si>
    <t>podbicie-płyta paździeżowa, drewno pokrycie-blachodachówka</t>
  </si>
  <si>
    <t>dostateczny</t>
  </si>
  <si>
    <t>cegła pustak</t>
  </si>
  <si>
    <t>drewno -eternit</t>
  </si>
  <si>
    <t xml:space="preserve">dobry </t>
  </si>
  <si>
    <t xml:space="preserve">bardzo dobry </t>
  </si>
  <si>
    <t>cegła- pustak</t>
  </si>
  <si>
    <t>żelbetonowe, płyta gipsowa</t>
  </si>
  <si>
    <t>blacha powlekana</t>
  </si>
  <si>
    <r>
      <t>UWAGA:</t>
    </r>
    <r>
      <rPr>
        <b/>
        <sz val="11"/>
        <rFont val="Arial"/>
        <family val="2"/>
        <charset val="238"/>
      </rPr>
      <t xml:space="preserve"> tabela dotyczy budynków/lokali nie będących własnością jednostki, a jednocześnie nie jest wymagane (np. w odrębnych umowach najmu itp.) ich ubezpieczanie od ognia i innych zdarzeń losowych</t>
    </r>
  </si>
  <si>
    <t>Lokalizacja (adres)</t>
  </si>
  <si>
    <t>Zabezpieczenia (znane zabezpieczenia p-poż i przeciw kradzieżowe)</t>
  </si>
  <si>
    <t>1.</t>
  </si>
  <si>
    <t>OSP Średnica 16, 18-210 Szepietowo</t>
  </si>
  <si>
    <t>hydrant 1 szt.</t>
  </si>
  <si>
    <t>2.</t>
  </si>
  <si>
    <t>OSP Dąbrówka Kościelna 10A, 18-210 Szepietowo</t>
  </si>
  <si>
    <t>3.</t>
  </si>
  <si>
    <t>OSP Kamień 25, 18-210 Szepietowo</t>
  </si>
  <si>
    <t>4.</t>
  </si>
  <si>
    <t>OSP Wyliny Ruś 21A 6, 18-210 Szepietowo</t>
  </si>
  <si>
    <t>hydrant 1 szt., gaśnica proszkowa 2 szt.</t>
  </si>
  <si>
    <t>5.</t>
  </si>
  <si>
    <t>OSP Dąbrowa Łazy 6, 18-210 Szepietowo</t>
  </si>
  <si>
    <t>WYKAZ WSZYSTKICH LOKALIZACJI, W KTÓRYCH PROWADZONA JEST DZIAŁALNOŚĆ ORAZ LOKALIZACJI, GDZIE ZNAJDUJE SIĘ MIENIE NALEŻĄCE DO JEDNOSTEK (nie wykazane w tabeli dotyczacej budynków i budowli)</t>
  </si>
  <si>
    <t>komputer ADAX BuisnessStorage Server E3-1220/4/2x500/WS 2008F</t>
  </si>
  <si>
    <t>INFORMACJA O MAJĄTKU TRWAŁYM</t>
  </si>
  <si>
    <t>Laptop+syst.operac.+oprogramowanie</t>
  </si>
  <si>
    <t>8520Z</t>
  </si>
  <si>
    <t>9004Z</t>
  </si>
  <si>
    <t xml:space="preserve">Bardzo dobry
(po remoncie w 2010 r.)      </t>
  </si>
  <si>
    <t>8411Z</t>
  </si>
  <si>
    <t>Świetlica wiejska w Dąbrowie Łazach</t>
  </si>
  <si>
    <t>Świetlica wiejska</t>
  </si>
  <si>
    <t>Budynek  magazynowy</t>
  </si>
  <si>
    <t>segregowanie odpadów</t>
  </si>
  <si>
    <t>Plac zabaw</t>
  </si>
  <si>
    <t>Nie</t>
  </si>
  <si>
    <t>odległość wewnętrzna ścianki przewodu dymowego od konstrukcji drewnianej 30cm – 1 szafka hydrantowa</t>
  </si>
  <si>
    <t>Dąbrowa Łazy, 18-210 Szepietowo nr ewid. 232/3</t>
  </si>
  <si>
    <t>ul. Nowy Świat, 18-210 Szepietowo nr ewidencyjny działki 13/19</t>
  </si>
  <si>
    <t>Ściany – bloczki z betonu komórkowego 24 cm, ocieplony styropianem 15 cm</t>
  </si>
  <si>
    <t>żelbetowe wylewane nad salą główną sufit podwieszony o konstrukcji metalowej</t>
  </si>
  <si>
    <t>więźba dachowa z kratownic drewnianych nad częścią niższą więźba dachowa krokwiowo-jętkowa, pokrycie blacha powlekana</t>
  </si>
  <si>
    <t>blacha powlekana trapezowa</t>
  </si>
  <si>
    <t>hydrant 1 szt., gaśnica proszkowa 1 szt.</t>
  </si>
  <si>
    <t>gaśnice proszkowa typGP-4(ABC)-6sztuk</t>
  </si>
  <si>
    <t>Wojny Krupy 11, 18-210 Szepietowo</t>
  </si>
  <si>
    <t>Prowadzenie zajęć dydaktyczno opiekuńczo wychowawczych</t>
  </si>
  <si>
    <t>Do prowadzenia zajęć sportowo-rekreacyjnych</t>
  </si>
  <si>
    <t xml:space="preserve">Gaśnica proszkowa 4 kg - 5 sztuk Gaśnica proszkowa 5 kg - 1 sztuka Gaśnica proszkowa 6 kg - 1 sztuka Hydrant zewnętrzny - 2 sztuki                  3 zamki zewnętrzne                                2 zamki do podpiwniczenia                            </t>
  </si>
  <si>
    <t>Dąbrówka Kościelna 35</t>
  </si>
  <si>
    <t>Ściany budynku z cegły rozbiórkowej poniemieckiej, grub. 55 cm</t>
  </si>
  <si>
    <t>Akermana grub. 24 cm w całości budynku</t>
  </si>
  <si>
    <t>Więźba dachowa płatwiowo-kleszczowa, pokrycie dachu blachodachówką</t>
  </si>
  <si>
    <t>pokrycie dachu blachodachówką</t>
  </si>
  <si>
    <t>nie występuje</t>
  </si>
  <si>
    <t>dobra</t>
  </si>
  <si>
    <t>Laptop Toshiba</t>
  </si>
  <si>
    <t>3600Z</t>
  </si>
  <si>
    <t>8899Z</t>
  </si>
  <si>
    <t>Tabela nr 1</t>
  </si>
  <si>
    <t>EKD lub PKD</t>
  </si>
  <si>
    <t>Liczba uczniów/ wychowanków/ pensjonariuszy</t>
  </si>
  <si>
    <t>Odległość lokalizacji od najbliższego zbiornika wodnego</t>
  </si>
  <si>
    <t>Wysokość rocznego budżetu</t>
  </si>
  <si>
    <t>Planowane imprezy w ciągu roku (nie biletowane i nie podlegające ubezpieczeniu obowiązkowemu OC)</t>
  </si>
  <si>
    <t>700 m</t>
  </si>
  <si>
    <t>Oczyszczalnia ścieków i warsztat naprawczy w Szepietowie</t>
  </si>
  <si>
    <t xml:space="preserve">Elementy mające wpływ na ocenę ryzyka </t>
  </si>
  <si>
    <t xml:space="preserve">Czy w konstrukcji budynków występuje płyta warstwowa? </t>
  </si>
  <si>
    <t>powierzchnia użytkowa (w m²)**</t>
  </si>
  <si>
    <t>ilość kondygnacji</t>
  </si>
  <si>
    <t>czy budynek jest podpiwniczony?</t>
  </si>
  <si>
    <t>czy jest wyposażony w windę? (TAK/NIE)</t>
  </si>
  <si>
    <t>konstrukcja z krokwi, pokryta eternitem falistym</t>
  </si>
  <si>
    <t>dla mieszkańców gminy w celu kultywowania tradycji regionalnej</t>
  </si>
  <si>
    <t>murowane</t>
  </si>
  <si>
    <t>betonowe</t>
  </si>
  <si>
    <t>blacha</t>
  </si>
  <si>
    <t>dostarczanie wody</t>
  </si>
  <si>
    <t>papa</t>
  </si>
  <si>
    <t>działalność oświatowa</t>
  </si>
  <si>
    <t>Zestaw komputerowy Adax Delta UPS APC MS Office Home</t>
  </si>
  <si>
    <t>Serwerownia UPS Smart</t>
  </si>
  <si>
    <t>Niszczarka Rexel</t>
  </si>
  <si>
    <t>Laptop Asus</t>
  </si>
  <si>
    <t>Monitoring plac zabaw przy ul. Plac Słoneczny</t>
  </si>
  <si>
    <t>Komputer PC</t>
  </si>
  <si>
    <t>Netbook-HP Pawilon DM1-4210 sw E1-1200 4GB 11,6'</t>
  </si>
  <si>
    <t>Radioodtwarzacz ELTRA</t>
  </si>
  <si>
    <t>W tym zbiory bibioteczne</t>
  </si>
  <si>
    <t>Tabela nr 2 - Wykaz budynków i budowli w Gminie Szepietowo</t>
  </si>
  <si>
    <t>Tabela nr 3 - Wykaz sprzętu elektronicznego w Gminie Szepietowo</t>
  </si>
  <si>
    <t>6.</t>
  </si>
  <si>
    <t>7.</t>
  </si>
  <si>
    <t>8.</t>
  </si>
  <si>
    <t>9.</t>
  </si>
  <si>
    <t>10.</t>
  </si>
  <si>
    <t>2003/2014</t>
  </si>
  <si>
    <t>1995/2015</t>
  </si>
  <si>
    <t>eternit</t>
  </si>
  <si>
    <t>płyty betonowe</t>
  </si>
  <si>
    <t>1 km</t>
  </si>
  <si>
    <t>0,5 km</t>
  </si>
  <si>
    <t>4 km</t>
  </si>
  <si>
    <t>1,5 km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</si>
  <si>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</si>
  <si>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</si>
  <si>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dostateczna</t>
  </si>
  <si>
    <t>c.o dobre</t>
  </si>
  <si>
    <t>nie</t>
  </si>
  <si>
    <t>Komputer PC ADAX DELTA W8PC4590ES C5</t>
  </si>
  <si>
    <t>Monitor iiyama PROLITE</t>
  </si>
  <si>
    <t>Urządzenie wielofunkcyjne konica minolta bh250</t>
  </si>
  <si>
    <t>18.</t>
  </si>
  <si>
    <t>11.</t>
  </si>
  <si>
    <t>12.</t>
  </si>
  <si>
    <t>13.</t>
  </si>
  <si>
    <t>14.</t>
  </si>
  <si>
    <t>15.</t>
  </si>
  <si>
    <t>16.</t>
  </si>
  <si>
    <t>17.</t>
  </si>
  <si>
    <t>19.</t>
  </si>
  <si>
    <t>Komputer stacjonarny:Netkomp Treacer i 5-4440/8GB/1TB/WINS.1</t>
  </si>
  <si>
    <t>Urządzenie Wielofunkcyjne SAMSUNG SL-M2875ND</t>
  </si>
  <si>
    <t>Zasilacz awaryjny UPS GT Power BoxLCD 650VA</t>
  </si>
  <si>
    <t>Komputer NTT Business WA800W</t>
  </si>
  <si>
    <t>Liczba imprez - 11
liczba uczestników - 3400
charakter - kulturalne</t>
  </si>
  <si>
    <t>Budynek z zespołem sportowym wraz z infrastrukturą i zagsopdarowaniem terenu</t>
  </si>
  <si>
    <t>Boisko sportowe</t>
  </si>
  <si>
    <t>gaśnice proszkowe - szt. 8, hydrant - szt. 4, czujnki urządzenia alarmowe, czujniki alarmu do agencji ochrony, monitoring wizyjny</t>
  </si>
  <si>
    <t>NIE DOTYCZY</t>
  </si>
  <si>
    <t>DOBRY</t>
  </si>
  <si>
    <t>Zestaw multimedialny</t>
  </si>
  <si>
    <t xml:space="preserve">1. </t>
  </si>
  <si>
    <t>Urząd Miejski w Szepietowie</t>
  </si>
  <si>
    <t>Szkoła Podstawowa im. Kardynała Stefana Wyszyńskiego w Szepietowie</t>
  </si>
  <si>
    <t>Zakład Wodociągów Kanalizacji i Oczyszczania w Szepietowie</t>
  </si>
  <si>
    <t>Gminny Ośrodek Kultury w Szepietowie</t>
  </si>
  <si>
    <t>Miejsko-Gminny Ośrodek Pomocy Społecznej w Szepietowie</t>
  </si>
  <si>
    <t xml:space="preserve">Szkoła Podstawowa w Dąbrówce Kościelnej                              </t>
  </si>
  <si>
    <t xml:space="preserve">Szkoła Podstawowa w Wojnach - Krupach                                   </t>
  </si>
  <si>
    <t>2.1.</t>
  </si>
  <si>
    <t>2.2.</t>
  </si>
  <si>
    <t>2.3.</t>
  </si>
  <si>
    <t>2.4.</t>
  </si>
  <si>
    <t>2.5.</t>
  </si>
  <si>
    <t>2.6.</t>
  </si>
  <si>
    <t>2.7.</t>
  </si>
  <si>
    <t>2.8.</t>
  </si>
  <si>
    <t>2.10.</t>
  </si>
  <si>
    <t>Zakład Wodociągów, Kanalizacji i Oczyszczania w Szepietowie</t>
  </si>
  <si>
    <t>Szkoła Podstawowa w Szepietowie</t>
  </si>
  <si>
    <t>Szkoła Podstawowa w Dąbrówce Kościelnej</t>
  </si>
  <si>
    <t>Szkoła Podstawowa w Wojnach - Krupach</t>
  </si>
  <si>
    <t>Rzeka Mianka -ok.. 200 m</t>
  </si>
  <si>
    <t>2005 r. - Termodernizacja i remont budynku Szkoły Podstawowej w Dąbrówce Kościelnej</t>
  </si>
  <si>
    <t>Występuje w świetlicy środowiskowej w Dąbrówce Kościelnej - twarda wełna mineralna oraz w kompleksie boisk sportowych z zapleczem socjalnym: "ORLIK 2012"-styropiany</t>
  </si>
  <si>
    <t xml:space="preserve">Nie </t>
  </si>
  <si>
    <t>Komputer stacjonarny 11 szt. x 4 439,07 zł</t>
  </si>
  <si>
    <t>Skaner 7 sztuk x 2 778,57 zł</t>
  </si>
  <si>
    <t>Ruter komunikacyjny</t>
  </si>
  <si>
    <t>Serwer komunikacyjny</t>
  </si>
  <si>
    <t>Serwer typ 1</t>
  </si>
  <si>
    <t>Serwer dla JST- Hp ML350e</t>
  </si>
  <si>
    <t xml:space="preserve">Skaner </t>
  </si>
  <si>
    <t>Laptop 20 szt. x 2 440,64 zł</t>
  </si>
  <si>
    <t>Kamera termowizyjna Dager</t>
  </si>
  <si>
    <t>1. Urząd Miejski</t>
  </si>
  <si>
    <t>Lokalizacja</t>
  </si>
  <si>
    <t>czy budynek jest przeznaczony do rozbiórki? (TAK/NIE)</t>
  </si>
  <si>
    <t>rok budowy</t>
  </si>
  <si>
    <t>3. Zakład Wodociągów Kanalizacji i Oczyszczania w Szepietowie</t>
  </si>
  <si>
    <t>4. Gminny Ośrodek Kultury</t>
  </si>
  <si>
    <t>5. Miejsko-Gminny Ośrodek Pomocy Społecznej</t>
  </si>
  <si>
    <t>Uwagi</t>
  </si>
  <si>
    <t>Modernizacja i przebudowa źródeł ciepła- wartośc podana w środkach trwałych</t>
  </si>
  <si>
    <t>Ogrodzenie OSP Wyliny Ruś</t>
  </si>
  <si>
    <t>Tabela nr 5</t>
  </si>
  <si>
    <t>ul. Sienkiewicza 52, 18-210 Szepietowo</t>
  </si>
  <si>
    <t>ul. 1-go Maja 2,  18-210 Szepietowo</t>
  </si>
  <si>
    <t xml:space="preserve">Dąbrówka Kościelna 35, 18-210 Szepietowo </t>
  </si>
  <si>
    <t xml:space="preserve">Wojny-Krupy 11, 18-210 Szepietowo  </t>
  </si>
  <si>
    <t>Wyliny Ruś</t>
  </si>
  <si>
    <t>W tym źródła ciepła na wartość 497 650,24 zł (2szt. pomp ciepła i 5szt. kolektorów słonecz.)</t>
  </si>
  <si>
    <t>Zestaw komputerowy Adax Delta UPS APC MS Office Home 6 szt x 4 253,40 zł</t>
  </si>
  <si>
    <t>Zestaw komputerowy Adax Delta UPS APC MS Office Home 4 szt. x 4 232,40 zł</t>
  </si>
  <si>
    <t xml:space="preserve">Drukarka HP 1606 </t>
  </si>
  <si>
    <t>Czytnik kodów paskowych 10 sztuk x 198,03 zł</t>
  </si>
  <si>
    <t>Niszczarka EBA</t>
  </si>
  <si>
    <t>Niszczarka Shredcaf 3 szt.x 553,50</t>
  </si>
  <si>
    <t>Drukarka-skaner- fax CANON</t>
  </si>
  <si>
    <t>Oczyszczanie ścieków</t>
  </si>
  <si>
    <t>Warsztat-garażowanie pojazdów</t>
  </si>
  <si>
    <t>składowanie materiałów</t>
  </si>
  <si>
    <t xml:space="preserve">komputer ADAX ALFA WXH63260 </t>
  </si>
  <si>
    <t xml:space="preserve">Monitor LCD 21,5 LED PHILIPS </t>
  </si>
  <si>
    <t xml:space="preserve">UPS Quer Micropower 600 </t>
  </si>
  <si>
    <t xml:space="preserve">drukarka laserowa HP Laser Jet Pro 200M201dw </t>
  </si>
  <si>
    <t>zestaw: komputer Dell Vostro 3800ST Win 78, monitor 21,5 6W2265W LED,Lester UPS MD-5255 525VA/300WAVR 1XSCH</t>
  </si>
  <si>
    <t xml:space="preserve"> szatnia oraz stołówka, plac zabaw</t>
  </si>
  <si>
    <t>plac zabaw</t>
  </si>
  <si>
    <t>Tabela nr 4 - Wykaz pojazdów w Gminie Szepietowo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</si>
  <si>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</si>
  <si>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</si>
  <si>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</si>
  <si>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</si>
  <si>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</si>
  <si>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</si>
  <si>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</si>
  <si>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</si>
  <si>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</si>
  <si>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</si>
  <si>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</si>
  <si>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</si>
  <si>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</si>
  <si>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</si>
  <si>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</si>
  <si>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r>
      <t xml:space="preserve">Suma ubezpieczenia (wartość pojazdu </t>
    </r>
    <r>
      <rPr>
        <b/>
        <sz val="10"/>
        <color indexed="10"/>
        <rFont val="Arial"/>
        <family val="2"/>
        <charset val="238"/>
      </rPr>
      <t>z VAT/ bez VAT)</t>
    </r>
  </si>
  <si>
    <t>Wyposażenie dodatkowe</t>
  </si>
  <si>
    <t>Okres ubezpieczenia AC i KR</t>
  </si>
  <si>
    <t>UWAGI</t>
  </si>
  <si>
    <t>rodzaj</t>
  </si>
  <si>
    <t>wartość</t>
  </si>
  <si>
    <t>Od</t>
  </si>
  <si>
    <t>Do</t>
  </si>
  <si>
    <t>1. Urząd Miejski, ul. Główna 6, 18-210 Szepietowo</t>
  </si>
  <si>
    <t>SCANIA</t>
  </si>
  <si>
    <t>4X4 P400</t>
  </si>
  <si>
    <t>YS2P4X40002058683</t>
  </si>
  <si>
    <t>BWM7F75</t>
  </si>
  <si>
    <t xml:space="preserve"> specjalny pożarniczy</t>
  </si>
  <si>
    <t>23.11.2011r.</t>
  </si>
  <si>
    <t>w wartości pojazdu</t>
  </si>
  <si>
    <t>Właściciel/ Ubezpieczony - Urząd Miejski;
Użytkownik - OSP w Szepietowie;
Ubezpieczający - Gmina Szepietowo</t>
  </si>
  <si>
    <t>Fiat</t>
  </si>
  <si>
    <t>Panda</t>
  </si>
  <si>
    <t>ZFA31200003283596</t>
  </si>
  <si>
    <t>BWM02200</t>
  </si>
  <si>
    <t>osobowy</t>
  </si>
  <si>
    <t>27.06.2014</t>
  </si>
  <si>
    <t>klimatyzacja+radio</t>
  </si>
  <si>
    <t>Ubezpieczony/ Ubezpieczający - Gmina Szepietowo</t>
  </si>
  <si>
    <t>Jelcz</t>
  </si>
  <si>
    <t>SUJ09010050000504</t>
  </si>
  <si>
    <t>BWM 52FC</t>
  </si>
  <si>
    <t>autobus</t>
  </si>
  <si>
    <t>Ubezpieczony/ Właściciel - Urząd Miejski,                                                                                                           Użytkownik/ dzierżawca - PKS w Zambrowie Sp. z o.o., ul. Magazynowa 14, 18-300 Zambrów;                             Ubezpieczajacy - Gmina Szepietowo</t>
  </si>
  <si>
    <t>1a. Gmina Szepietowo, ul. Główna 6, 18-210 Szepietowo</t>
  </si>
  <si>
    <t xml:space="preserve">OPEL </t>
  </si>
  <si>
    <t>CAMPO-R</t>
  </si>
  <si>
    <t>JAATFR16HN7101332</t>
  </si>
  <si>
    <t>BWM 42GJ</t>
  </si>
  <si>
    <t xml:space="preserve"> ciężarowy</t>
  </si>
  <si>
    <t>21.09.1993 r.</t>
  </si>
  <si>
    <t>Ubezpieczony/ Ubezpieczajacy/ Właściciel - Gmina Szepietowo</t>
  </si>
  <si>
    <t>JELCZ</t>
  </si>
  <si>
    <t>315P</t>
  </si>
  <si>
    <t>015199</t>
  </si>
  <si>
    <t>BWM 04313</t>
  </si>
  <si>
    <t>29.01.1975 r.</t>
  </si>
  <si>
    <t>Ubezpieczony/ Ubezpieczajacy - OSP Wojny-Szuby,18-210 Wojny-Szuby Włościańskie</t>
  </si>
  <si>
    <t>LAND ROVER</t>
  </si>
  <si>
    <t>Defender 110 2.5 TDI</t>
  </si>
  <si>
    <t>SALLDHMF8KA922720</t>
  </si>
  <si>
    <t>BWM08JV</t>
  </si>
  <si>
    <t>22.02.1993 r.</t>
  </si>
  <si>
    <t>Ubezpieczony/ Ubezpieczajacy - OSP w Szepietowie, ul. Sienkiewicza 52</t>
  </si>
  <si>
    <t xml:space="preserve">STAR </t>
  </si>
  <si>
    <t>244GBA-2.5/16</t>
  </si>
  <si>
    <t>05660</t>
  </si>
  <si>
    <t>BWM J262</t>
  </si>
  <si>
    <t>02.01.1979 r.</t>
  </si>
  <si>
    <t>Ubezpieczony/ Ubezpieczajacy - OSP Wojny Szuby Włościańskie 1A</t>
  </si>
  <si>
    <t>BWM L336</t>
  </si>
  <si>
    <t>21.05.1987 r.</t>
  </si>
  <si>
    <t>244 L</t>
  </si>
  <si>
    <t>01616</t>
  </si>
  <si>
    <t>16.11.1976 r.</t>
  </si>
  <si>
    <t>Ubezpieczony/ Ubezpieczajacy - OSP Wyliny Ruś 21A</t>
  </si>
  <si>
    <t>BWM S111</t>
  </si>
  <si>
    <t>10.03.1994 r.</t>
  </si>
  <si>
    <t>Ubezpieczony/ Ubezpieczajacy - OSP Dąbrówka Kościelna 10 A</t>
  </si>
  <si>
    <t>MAN</t>
  </si>
  <si>
    <t>10.163 4x4</t>
  </si>
  <si>
    <t>WMAL26ZZZ1Y074823</t>
  </si>
  <si>
    <t>BWM G456</t>
  </si>
  <si>
    <t>21.09.2001</t>
  </si>
  <si>
    <t>Ubezpieczony/ Ubezpieczajacy -OSP Dąbrowa Moczydły 34</t>
  </si>
  <si>
    <t>004</t>
  </si>
  <si>
    <t>03213</t>
  </si>
  <si>
    <t>BWM 97NX</t>
  </si>
  <si>
    <t>18.11.1982 r.</t>
  </si>
  <si>
    <t>Ubezpieczony/ Ubezpieczajacy - OSP Średnica 16</t>
  </si>
  <si>
    <t>29 GBM 2/8</t>
  </si>
  <si>
    <t>BWM G595</t>
  </si>
  <si>
    <t>03.06.1983 r.</t>
  </si>
  <si>
    <t>Ubezpieczony/ Ubezpieczajacy - OSP Kamień 25</t>
  </si>
  <si>
    <t>A-26</t>
  </si>
  <si>
    <t>LOE 084Z</t>
  </si>
  <si>
    <t>14.02.1973 r.</t>
  </si>
  <si>
    <t>Ubezpieczony/ Ubezpieczajacy - OSP Moczydły Stanisławowięta 19</t>
  </si>
  <si>
    <t>L L70/LE12.180</t>
  </si>
  <si>
    <t>WMAL70ZZ05Y143973</t>
  </si>
  <si>
    <t>BWM 77CE</t>
  </si>
  <si>
    <t>03.01.2005 r.</t>
  </si>
  <si>
    <t>3. Zakład Wodociągów Kanalizacji i Oczyszczania w Szepietowie, ul. Główna 6, 18-210 Szepietowo</t>
  </si>
  <si>
    <t>Białoruś</t>
  </si>
  <si>
    <t>MTZ</t>
  </si>
  <si>
    <t>BWM 95VF</t>
  </si>
  <si>
    <t>ciągnik</t>
  </si>
  <si>
    <t xml:space="preserve">KIA </t>
  </si>
  <si>
    <t>K-2700</t>
  </si>
  <si>
    <t>KNESD03121K707768</t>
  </si>
  <si>
    <t>BWM E130</t>
  </si>
  <si>
    <t>ciężarowy</t>
  </si>
  <si>
    <t>RENAULT</t>
  </si>
  <si>
    <t>KANGOO</t>
  </si>
  <si>
    <t>VF1KCOWBF27162343</t>
  </si>
  <si>
    <t>BWM 31GC</t>
  </si>
  <si>
    <t>D-734</t>
  </si>
  <si>
    <t>BWM 01PN</t>
  </si>
  <si>
    <t>przyczepa ciągnikowa</t>
  </si>
  <si>
    <t>SAM</t>
  </si>
  <si>
    <t>LM800073</t>
  </si>
  <si>
    <t>LAZ 5618</t>
  </si>
  <si>
    <t>przyczepa lekka</t>
  </si>
  <si>
    <t>CAT</t>
  </si>
  <si>
    <t>SNL00965</t>
  </si>
  <si>
    <t>koparko-ładowarka</t>
  </si>
  <si>
    <t>SHM</t>
  </si>
  <si>
    <t>równiarka</t>
  </si>
  <si>
    <t>Urządzenie do udrażniania kanalizacji</t>
  </si>
  <si>
    <t>HD-100</t>
  </si>
  <si>
    <t>BWM P416</t>
  </si>
  <si>
    <t>VOLVO</t>
  </si>
  <si>
    <t>YBIE6A4A7JB416681</t>
  </si>
  <si>
    <t>BWM N228</t>
  </si>
  <si>
    <t>śmieciarka specjalny</t>
  </si>
  <si>
    <t>YSZP4X20091229958</t>
  </si>
  <si>
    <t>BWM 23FL</t>
  </si>
  <si>
    <t>IVECO</t>
  </si>
  <si>
    <t>ZCFC35A200D309312</t>
  </si>
  <si>
    <t>BWM 87NA</t>
  </si>
  <si>
    <t>samochód ciężarowy</t>
  </si>
  <si>
    <t>Przyczepka indespension</t>
  </si>
  <si>
    <t>AD2000</t>
  </si>
  <si>
    <t>BWM 52PM</t>
  </si>
  <si>
    <t>przyczepka</t>
  </si>
  <si>
    <t>4AZ02321</t>
  </si>
  <si>
    <t>mini koparka</t>
  </si>
  <si>
    <t>Daily 09 V50C 50C15</t>
  </si>
  <si>
    <t>ZCFC50A32A5849116</t>
  </si>
  <si>
    <t>BWM 5A94</t>
  </si>
  <si>
    <t>Hyundai</t>
  </si>
  <si>
    <t>i20 1.2 78KM Classic Plus, VAN</t>
  </si>
  <si>
    <t>MALBA31BACM025055</t>
  </si>
  <si>
    <t>BWM 9F49</t>
  </si>
  <si>
    <t>Przyczepa PRONAR</t>
  </si>
  <si>
    <t>T663/2</t>
  </si>
  <si>
    <t>SZB6632XXF1X02471</t>
  </si>
  <si>
    <t>BWM 06TA</t>
  </si>
  <si>
    <t>ZETOR</t>
  </si>
  <si>
    <t>Proxima 80 B4</t>
  </si>
  <si>
    <t>000P2B4J37SD01795</t>
  </si>
  <si>
    <t>BWM 3U05</t>
  </si>
  <si>
    <t>ciągnik rolniczy</t>
  </si>
  <si>
    <t>24.11.2014</t>
  </si>
  <si>
    <t>Citroen</t>
  </si>
  <si>
    <t xml:space="preserve">Berlingo III 1,6 HDI 73 kW </t>
  </si>
  <si>
    <t>VF77JBHY6FJ779258</t>
  </si>
  <si>
    <t>BWM 06111</t>
  </si>
  <si>
    <t>samochód osobowy</t>
  </si>
  <si>
    <t>12.10.2015</t>
  </si>
  <si>
    <t>ISUZU/ ROMCAR</t>
  </si>
  <si>
    <t>N35F Euro5B+</t>
  </si>
  <si>
    <t>JAANNR85FF7100344</t>
  </si>
  <si>
    <t>BWM10047</t>
  </si>
  <si>
    <t>20-12-2016</t>
  </si>
  <si>
    <t>z zabudową typu wywrot trójstrony</t>
  </si>
  <si>
    <t>MAJESTIC</t>
  </si>
  <si>
    <t>GIZMO
HMA50B</t>
  </si>
  <si>
    <t>MD4HMA5046L056005</t>
  </si>
  <si>
    <t>BWM Y924</t>
  </si>
  <si>
    <t>motorower</t>
  </si>
  <si>
    <t>07-08-2007</t>
  </si>
  <si>
    <t>Wykaz jednostek OSP oraz młodzieżowych drużyn pożarniczych</t>
  </si>
  <si>
    <t>nazwa</t>
  </si>
  <si>
    <t>liczba członków</t>
  </si>
  <si>
    <t>OSP Dąbrowa Moczydły</t>
  </si>
  <si>
    <t xml:space="preserve">OSP Wyliny Ruś </t>
  </si>
  <si>
    <t>OSP Średnica</t>
  </si>
  <si>
    <t>OSP Dąbrówka Kościelna</t>
  </si>
  <si>
    <t>OSP Pogorzel</t>
  </si>
  <si>
    <t>OSP Kamień</t>
  </si>
  <si>
    <t>OSP Moczydły Stanisławowięta</t>
  </si>
  <si>
    <t>OSP Dąbrowa Łazy</t>
  </si>
  <si>
    <t>Razem:</t>
  </si>
  <si>
    <t>Informacje o szkodach w ostatnich 5 latach</t>
  </si>
  <si>
    <t>Rok</t>
  </si>
  <si>
    <t>Liczba szkód</t>
  </si>
  <si>
    <t>Suma wypłaconych odszkodowań</t>
  </si>
  <si>
    <t>Krótki opis szkód</t>
  </si>
  <si>
    <t>3. Zakład Wodociągów, Kanalizacji i Oczyszczania w Szepietowie, ul. Główna 6, 18-210 Szepietowo</t>
  </si>
  <si>
    <t>4. Gminny Ośrodek Kultury, ul. Sienkiewicza 52, 18-210 Szepietowo</t>
  </si>
  <si>
    <t>5. Miejsko-Gminny Ośrodek Pomocy Społecznej, ul. Główna 6, 18-210 Szepietowo</t>
  </si>
  <si>
    <t>6. Szkoła Podstawowa w Szepietowie</t>
  </si>
  <si>
    <t>7. Szkoła Podstawowa w Dąbrówce Kościelnej</t>
  </si>
  <si>
    <t>8. Szkoła Podstawowa w Wojnach - Krupach</t>
  </si>
  <si>
    <t>6. Szkoła Podstawowa w Szepietowie,ul. 1-go Maja 2, 18-210 Szepietowo</t>
  </si>
  <si>
    <t>7. Szkoła Podstawowa w Dąbrówce Kościelnej, Dąbrówka Kościelna 35, 18-210 Szepietowo</t>
  </si>
  <si>
    <t>8. Szkoła Podstawowa w Wojnach - Krupach, Wojny-Krupy 11, 18-210 Szepietowo</t>
  </si>
  <si>
    <r>
      <t xml:space="preserve">Szkoła Podstawowa w Wylinach - Rusi - </t>
    </r>
    <r>
      <rPr>
        <b/>
        <sz val="10"/>
        <color indexed="10"/>
        <rFont val="Arial"/>
        <family val="2"/>
        <charset val="238"/>
      </rPr>
      <t>zlikwidowana z dniem 31.08.2015r.</t>
    </r>
  </si>
  <si>
    <r>
      <t xml:space="preserve">Szkoła Podstawowa w Dąbrowie - Moczydłach - </t>
    </r>
    <r>
      <rPr>
        <b/>
        <sz val="10"/>
        <color indexed="10"/>
        <rFont val="Arial"/>
        <family val="2"/>
        <charset val="238"/>
      </rPr>
      <t>zlikwidowana z dniem 31.08.2015r.</t>
    </r>
  </si>
  <si>
    <r>
      <t xml:space="preserve"> Publiczne Gimnazjum  w Szepietowie, ul. 1-go Maja 2, 18-210 Szepietowo - </t>
    </r>
    <r>
      <rPr>
        <b/>
        <sz val="10"/>
        <color indexed="10"/>
        <rFont val="Arial"/>
        <family val="2"/>
        <charset val="238"/>
      </rPr>
      <t>zlikwidowane z dniem 31.08.2017r.</t>
    </r>
  </si>
  <si>
    <t>AC</t>
  </si>
  <si>
    <t>OC - uszkodzenie drogi wskutek awarii sieci wodociągowej</t>
  </si>
  <si>
    <t>zniszczenie wiaty przystankowej wskutek silnego i porywistego wiatru</t>
  </si>
  <si>
    <t>zniszczenie altany (zerwany dach, połamana konstrukcja) wskutek silnego o porywistego wiatru</t>
  </si>
  <si>
    <t>kradzież żeliwnych kratek ściekowych</t>
  </si>
  <si>
    <t>zalanie pomieszczeń w budynku szkoły wskutek  awarii/ pęknięcia rury w łazience</t>
  </si>
  <si>
    <t>kradzież mienia z pomieszczenia warsztatowego</t>
  </si>
  <si>
    <t>zalanie pomieszczeń świetlicy wiejskiej wskutek awarii sieci wodociągowej</t>
  </si>
  <si>
    <t>722-15-60-221</t>
  </si>
  <si>
    <r>
      <t>Opis stanu technicznego budynku wg poniższych elementów budynku (</t>
    </r>
    <r>
      <rPr>
        <sz val="10"/>
        <rFont val="Arial"/>
        <family val="2"/>
        <charset val="238"/>
      </rPr>
      <t xml:space="preserve">PROSZĘ WYBRAĆ: </t>
    </r>
    <r>
      <rPr>
        <b/>
        <i/>
        <sz val="10"/>
        <rFont val="Arial"/>
        <family val="2"/>
        <charset val="238"/>
      </rPr>
      <t xml:space="preserve">bardzo doby, dobry, dosteczny, zły (do remontu) lub nie dotyczy </t>
    </r>
    <r>
      <rPr>
        <sz val="10"/>
        <rFont val="Arial"/>
        <family val="2"/>
        <charset val="238"/>
      </rPr>
      <t>(element budyku nie występuje)</t>
    </r>
  </si>
  <si>
    <t xml:space="preserve">Komputer PC </t>
  </si>
  <si>
    <t xml:space="preserve">Komputer ADAX </t>
  </si>
  <si>
    <t xml:space="preserve">Monitor LCD 21,5 </t>
  </si>
  <si>
    <t xml:space="preserve">Komputer Dell Vostro </t>
  </si>
  <si>
    <t xml:space="preserve">Monitor Beng 21,5 </t>
  </si>
  <si>
    <t xml:space="preserve">Drukarka HP PRO M201 </t>
  </si>
  <si>
    <t xml:space="preserve">Komputer PC Lenowo </t>
  </si>
  <si>
    <t xml:space="preserve">Urządzenie wielofunkcyjne HP rok produkcji  </t>
  </si>
  <si>
    <t>07.08.2018</t>
  </si>
  <si>
    <t>06.08.2021</t>
  </si>
  <si>
    <t>Ubezpieczony - Szkoła Podstawowa  w Szepietowie, ul. 1-go Maja 2, 18-210 Szepietowo/ Ubezpieczajacy - Gmina Szepietowo</t>
  </si>
  <si>
    <t>W tym źródła ciepła na wartość 976 918,01 zł</t>
  </si>
  <si>
    <t>gaśnice- 6 szt. Proszkowe, hydranty- 5 szt., czujniki i urządzenia alarmowe- sygnał przekazywany jest do agencji ochrony, czujniki alarmowe- 7 szt., drzwi zewnętrzn- 5 szt., zamki zwykłe- 8 szt.</t>
  </si>
  <si>
    <t>Notebook G700 Lenovo</t>
  </si>
  <si>
    <t>Laptop LENOVO</t>
  </si>
  <si>
    <t>laptop Dell Inspiron</t>
  </si>
  <si>
    <t>Laptop LENOVO B70-80</t>
  </si>
  <si>
    <t>Radio RMT RC HUNDAI</t>
  </si>
  <si>
    <t>PC Dell Inter Core Duo PLA 298867</t>
  </si>
  <si>
    <t>Pc Dell Inter Core Duo PLA 398868</t>
  </si>
  <si>
    <t>PC Dell Inter Core Duo PLA 398864</t>
  </si>
  <si>
    <t>Kserokopiarka Konica - Minolta BizhubC220</t>
  </si>
  <si>
    <t>Projektor Acer MRJK511.001</t>
  </si>
  <si>
    <t>Szuflada EC- 350D FRIGO II/ MAŁA AKTYWNA</t>
  </si>
  <si>
    <t>Waga pomostowa DB - II Plus 150</t>
  </si>
  <si>
    <t>Kasa fiskalna MAŁA PLUS</t>
  </si>
  <si>
    <t>Kolumna aktywna ELEKTRO -VOiCE ZLX - 12P</t>
  </si>
  <si>
    <t>Kolumna aktywna ELEKTRO - VOiCE ZLX- 12P</t>
  </si>
  <si>
    <t>Beng Projektor</t>
  </si>
  <si>
    <t>Wykaz sprzętu z budynku byłego Gimnazjum w Szepietowie</t>
  </si>
  <si>
    <t xml:space="preserve">Projektor BENQ </t>
  </si>
  <si>
    <t xml:space="preserve">Ekran projekcyjny  </t>
  </si>
  <si>
    <t>Projektor BENQ 2 szt</t>
  </si>
  <si>
    <t>Ekran projekcyjny 3 szt</t>
  </si>
  <si>
    <t>Program Office Std + licencja</t>
  </si>
  <si>
    <t>Mikrofon BM - SG 8NK</t>
  </si>
  <si>
    <t>RM Philips MP3</t>
  </si>
  <si>
    <t>Głosnik 2:1 Publin Box</t>
  </si>
  <si>
    <t>Prodipe TT-100 Duo Mikrofon bezprzewodowy</t>
  </si>
  <si>
    <t>Colorstage4 Eyes Silver RGBW</t>
  </si>
  <si>
    <t>Dell E6520 i 5 4GB</t>
  </si>
  <si>
    <t>Projektor Beng MW529DLP WXGA</t>
  </si>
  <si>
    <t>Soundcroff EFX9 Mikser z procesorem</t>
  </si>
  <si>
    <t>Laptop BELL PACKARD</t>
  </si>
  <si>
    <t>Notebook Acer 11,6</t>
  </si>
  <si>
    <t>Laptop Asus X553MA- BING</t>
  </si>
  <si>
    <t>Aparat Nikon D3200 + obiektyw</t>
  </si>
  <si>
    <t>Dawne Publiczne  Gimnazjum w Szepietowie</t>
  </si>
  <si>
    <t>Oczyszczalnia ścieków</t>
  </si>
  <si>
    <t>Magazyn-garaż</t>
  </si>
  <si>
    <t>Szepietowo ul. Nowy Świat</t>
  </si>
  <si>
    <t>Ubezpieczajacy - Gmina Szepietowo; Ubezpieczony - Zakład Wodociągów, Kanalizacji i Oczyszczania w Szepietowie, ul. Główna 6, 18-210 Szepietowo</t>
  </si>
  <si>
    <t>18.05.2021</t>
  </si>
  <si>
    <t>01.01.2018</t>
  </si>
  <si>
    <t>31.12.2020</t>
  </si>
  <si>
    <t>03.08.2018</t>
  </si>
  <si>
    <t>02.08.2021</t>
  </si>
  <si>
    <t>01.12.2018</t>
  </si>
  <si>
    <t>30.11.2021</t>
  </si>
  <si>
    <t>05.05.2018</t>
  </si>
  <si>
    <t>04.05.2021</t>
  </si>
  <si>
    <t>14.09.2018</t>
  </si>
  <si>
    <t>13.09.2021</t>
  </si>
  <si>
    <t>15.05.2018</t>
  </si>
  <si>
    <t>14.05.2021</t>
  </si>
  <si>
    <t>19.11.2018</t>
  </si>
  <si>
    <t>18.11.2021</t>
  </si>
  <si>
    <t>22.11.2018</t>
  </si>
  <si>
    <t>21.11.2021</t>
  </si>
  <si>
    <t>15.11.2018</t>
  </si>
  <si>
    <t>14.11.2021</t>
  </si>
  <si>
    <t>10.06.2018</t>
  </si>
  <si>
    <t>09.06.2021</t>
  </si>
  <si>
    <t>24.11.2018</t>
  </si>
  <si>
    <t>23.11.2021</t>
  </si>
  <si>
    <t>26.11.2018</t>
  </si>
  <si>
    <t>25.11.2021</t>
  </si>
  <si>
    <t>20.12.2018</t>
  </si>
  <si>
    <t>19.12.2021</t>
  </si>
  <si>
    <t>Plac zabaw - ul. Plac Słoneczny, 18-210 Szepietowo, nr działki 152; Sztania - ul. Sportowa 5, 18-210 Szepietowo</t>
  </si>
  <si>
    <t>2017
dochody: 27 309 999,00 zł 
wydatki:  31 390 945,00 zł</t>
  </si>
  <si>
    <t>liczba imprez - 6, liczba osób - 1600 (dożynki, sylwester, turniej piłki nożnej,dzień dziecka, zielone świątki, dni Szepietowa)</t>
  </si>
  <si>
    <t>dobry, co nie dotyczy</t>
  </si>
  <si>
    <t>Zestaw komuterowy AIO Lenovo ThinkCentre 2 szt. x 5292,47</t>
  </si>
  <si>
    <t>Drukarka HP LaserJet M227FDW</t>
  </si>
  <si>
    <t>Drukarka Brother HL-3140CW</t>
  </si>
  <si>
    <t>Niszczarka HSM X  10</t>
  </si>
  <si>
    <t>Szafka serwerowa z wyposażeniem</t>
  </si>
  <si>
    <t>Router TP-Link Archer C20 AC750 USB</t>
  </si>
  <si>
    <t>Laptop Asus Pro P254OUV-DM0040R</t>
  </si>
  <si>
    <t>Laptop Asus Pro P2540UV-DM0040R</t>
  </si>
  <si>
    <t>Aparta fotograficzny Nikon Coolpix L340</t>
  </si>
  <si>
    <t>2016r.
przychody – 576 156,14 zł,  
koszty  - 571 325,39 zł</t>
  </si>
  <si>
    <t>LOE 505H</t>
  </si>
  <si>
    <t>Ubezpieczający- Gmina Szepietowo; Ubezpieczony - OSP Wojny Pogorzel 19A</t>
  </si>
  <si>
    <t>23.10.2021</t>
  </si>
  <si>
    <t>24.10.2018</t>
  </si>
  <si>
    <t>08.06.2018</t>
  </si>
  <si>
    <t>07.06.2021</t>
  </si>
  <si>
    <t>10.10.2018</t>
  </si>
  <si>
    <t>09.10.2021</t>
  </si>
  <si>
    <t>25.01.2018</t>
  </si>
  <si>
    <t>24.01.2021</t>
  </si>
  <si>
    <t>06.10.2018</t>
  </si>
  <si>
    <t>05.10.2021</t>
  </si>
  <si>
    <t>19.02.2018</t>
  </si>
  <si>
    <t>18.02.2021</t>
  </si>
  <si>
    <t>17.03.2018</t>
  </si>
  <si>
    <t>16.03.2021</t>
  </si>
  <si>
    <t>19.05.201</t>
  </si>
  <si>
    <t>Ubezpieczający - Gmina Szepietowo; Ubezpieczony -  OSP w Szepietowie</t>
  </si>
  <si>
    <t>Okres ubezpieczenia NW</t>
  </si>
  <si>
    <t xml:space="preserve">Okres ubezpieczenia OC </t>
  </si>
  <si>
    <t>71 000,00 zł  netto</t>
  </si>
  <si>
    <t>75 000,00 zł netto</t>
  </si>
  <si>
    <t>21 800,00 zł brutto</t>
  </si>
  <si>
    <t>30 000,00 zł netto</t>
  </si>
  <si>
    <r>
      <t xml:space="preserve">zestaw : komputer NTT Business WA800W ,urządzenie wielofunkcyjne Samsung SL-M2875ND,zasilacz UPS GT Power BoxLCD 650VA - </t>
    </r>
    <r>
      <rPr>
        <b/>
        <sz val="10"/>
        <rFont val="Arial"/>
        <family val="2"/>
        <charset val="238"/>
      </rPr>
      <t>w użyczeniu</t>
    </r>
  </si>
  <si>
    <r>
      <t xml:space="preserve">NOTEBOOK ACER S/N:NXV 7PEP025339114023400 - </t>
    </r>
    <r>
      <rPr>
        <b/>
        <sz val="10"/>
        <rFont val="Arial"/>
        <family val="2"/>
        <charset val="238"/>
      </rPr>
      <t>w użyczeniu</t>
    </r>
  </si>
  <si>
    <r>
      <t xml:space="preserve">NOTEBOOK ACER S/N:NXV 7PEP02533912416C3400 - </t>
    </r>
    <r>
      <rPr>
        <b/>
        <sz val="10"/>
        <rFont val="Arial"/>
        <family val="2"/>
        <charset val="238"/>
      </rPr>
      <t>w użyczeniu</t>
    </r>
  </si>
  <si>
    <t xml:space="preserve">wartość </t>
  </si>
  <si>
    <t>rodzaj wartości (ksiegowa brutto, odtworzeniowa)</t>
  </si>
  <si>
    <t>O</t>
  </si>
  <si>
    <t>KB</t>
  </si>
  <si>
    <t>O*</t>
  </si>
  <si>
    <t>Tabela nr 6</t>
  </si>
  <si>
    <t xml:space="preserve">Tabela nr 7. </t>
  </si>
  <si>
    <t>Tabela nr 8 - Szkodowość w Gminie Szepietowo</t>
  </si>
  <si>
    <t>w tym MDP 12</t>
  </si>
  <si>
    <t>w tym MDP 10</t>
  </si>
  <si>
    <t xml:space="preserve">OSP Szepietowo + MDP </t>
  </si>
  <si>
    <t>OSP Wojny Szuby + MDP</t>
  </si>
  <si>
    <t>OC komunikacyjne</t>
  </si>
  <si>
    <t>W tym źródła ciepła na łączną wartość 349 660,84 zł (UM + stadion - szatnie)</t>
  </si>
  <si>
    <t>ul.Sienkiewicza 52, 18-210 Szepietowo</t>
  </si>
  <si>
    <t>Dąbrowa Moczydły</t>
  </si>
  <si>
    <t xml:space="preserve">Dąbrówka Kościelna </t>
  </si>
  <si>
    <t xml:space="preserve">Średnica </t>
  </si>
  <si>
    <t xml:space="preserve">Moczydły Stanisławowięta </t>
  </si>
  <si>
    <t xml:space="preserve">Pogorzel </t>
  </si>
  <si>
    <t xml:space="preserve">Kamień </t>
  </si>
  <si>
    <t xml:space="preserve">Wyliny Ruś </t>
  </si>
  <si>
    <t xml:space="preserve">Dąbrowa Łazy </t>
  </si>
  <si>
    <t>Szepietowo + MDP</t>
  </si>
  <si>
    <t>Wojny Szuby + MDP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</si>
</sst>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\ _z_ł"/>
    <numFmt numFmtId="166" formatCode="_-* #,##0.00&quot; zł&quot;_-;\-* #,##0.00&quot; zł&quot;_-;_-* \-??&quot; zł&quot;_-;_-@_-"/>
    <numFmt numFmtId="167" formatCode="d/mm/yyyy"/>
    <numFmt numFmtId="168" formatCode="#,##0.00&quot; zł&quot;"/>
  </numFmts>
  <fonts count="5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3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u/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9"/>
      <name val="Arial"/>
      <family val="2"/>
      <charset val="238"/>
    </font>
    <font>
      <b/>
      <u/>
      <sz val="11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13"/>
      <name val="Czcionka tekstu podstawowego"/>
      <family val="2"/>
      <charset val="238"/>
    </font>
    <font>
      <sz val="10"/>
      <color indexed="13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Verdana"/>
      <family val="2"/>
      <charset val="238"/>
    </font>
    <font>
      <sz val="11"/>
      <name val="Arial"/>
      <family val="2"/>
      <charset val="238"/>
    </font>
    <font>
      <sz val="12"/>
      <name val="Calibri"/>
      <family val="2"/>
      <charset val="238"/>
    </font>
    <font>
      <i/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9"/>
      <name val="Arial"/>
      <family val="2"/>
      <charset val="238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1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2" fillId="0" borderId="0"/>
    <xf numFmtId="0" fontId="14" fillId="0" borderId="0"/>
    <xf numFmtId="0" fontId="2" fillId="0" borderId="0"/>
    <xf numFmtId="0" fontId="41" fillId="0" borderId="0"/>
    <xf numFmtId="0" fontId="15" fillId="0" borderId="0"/>
    <xf numFmtId="0" fontId="26" fillId="20" borderId="1" applyNumberFormat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3" borderId="9" applyNumberFormat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166" fontId="2" fillId="0" borderId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ill="0" applyBorder="0" applyAlignment="0" applyProtection="0"/>
    <xf numFmtId="44" fontId="3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392">
    <xf numFmtId="0" fontId="0" fillId="0" borderId="0" xfId="0"/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11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7" fillId="0" borderId="0" xfId="0" applyFont="1"/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2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2" fillId="3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3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2" fillId="0" borderId="0" xfId="0" applyFont="1"/>
    <xf numFmtId="0" fontId="4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26" borderId="10" xfId="0" applyFont="1" applyFill="1" applyBorder="1" applyAlignment="1">
      <alignment horizontal="center" vertical="center" wrapText="1"/>
    </xf>
    <xf numFmtId="44" fontId="2" fillId="0" borderId="0" xfId="52" applyFont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27" borderId="0" xfId="0" applyFont="1" applyFill="1" applyAlignment="1">
      <alignment horizontal="center" vertical="center"/>
    </xf>
    <xf numFmtId="0" fontId="3" fillId="27" borderId="0" xfId="0" applyFont="1" applyFill="1" applyAlignment="1">
      <alignment vertical="center"/>
    </xf>
    <xf numFmtId="164" fontId="0" fillId="0" borderId="0" xfId="0" applyNumberFormat="1" applyAlignment="1">
      <alignment horizontal="center" vertical="center"/>
    </xf>
    <xf numFmtId="0" fontId="3" fillId="31" borderId="15" xfId="0" applyFont="1" applyFill="1" applyBorder="1" applyAlignment="1">
      <alignment horizontal="center" vertical="center"/>
    </xf>
    <xf numFmtId="0" fontId="3" fillId="31" borderId="16" xfId="0" applyFont="1" applyFill="1" applyBorder="1" applyAlignment="1">
      <alignment horizontal="center" vertical="center"/>
    </xf>
    <xf numFmtId="0" fontId="3" fillId="31" borderId="16" xfId="0" applyFont="1" applyFill="1" applyBorder="1" applyAlignment="1">
      <alignment horizontal="center" vertical="center" wrapText="1"/>
    </xf>
    <xf numFmtId="0" fontId="3" fillId="31" borderId="15" xfId="0" applyFont="1" applyFill="1" applyBorder="1" applyAlignment="1">
      <alignment horizontal="center" vertical="center" wrapText="1"/>
    </xf>
    <xf numFmtId="0" fontId="32" fillId="31" borderId="16" xfId="0" applyFont="1" applyFill="1" applyBorder="1" applyAlignment="1">
      <alignment horizontal="center" vertical="center" wrapText="1"/>
    </xf>
    <xf numFmtId="0" fontId="32" fillId="31" borderId="15" xfId="0" applyFont="1" applyFill="1" applyBorder="1" applyAlignment="1">
      <alignment horizontal="center" vertical="center" wrapText="1"/>
    </xf>
    <xf numFmtId="164" fontId="32" fillId="31" borderId="15" xfId="0" applyNumberFormat="1" applyFont="1" applyFill="1" applyBorder="1" applyAlignment="1">
      <alignment horizontal="center" vertical="center" wrapText="1"/>
    </xf>
    <xf numFmtId="0" fontId="32" fillId="31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7" fontId="3" fillId="24" borderId="12" xfId="52" applyNumberFormat="1" applyFont="1" applyFill="1" applyBorder="1" applyAlignment="1">
      <alignment horizontal="center" vertical="center"/>
    </xf>
    <xf numFmtId="7" fontId="3" fillId="0" borderId="10" xfId="52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24" borderId="10" xfId="0" applyNumberFormat="1" applyFont="1" applyFill="1" applyBorder="1" applyAlignment="1">
      <alignment horizontal="right" vertical="center" wrapText="1"/>
    </xf>
    <xf numFmtId="0" fontId="42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165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28" borderId="28" xfId="45" applyFont="1" applyFill="1" applyBorder="1" applyAlignment="1">
      <alignment horizontal="left" vertical="center"/>
    </xf>
    <xf numFmtId="0" fontId="3" fillId="28" borderId="15" xfId="45" applyFont="1" applyFill="1" applyBorder="1" applyAlignment="1">
      <alignment horizontal="left" vertical="center"/>
    </xf>
    <xf numFmtId="0" fontId="3" fillId="28" borderId="17" xfId="45" applyFont="1" applyFill="1" applyBorder="1" applyAlignment="1">
      <alignment horizontal="left" vertical="center"/>
    </xf>
    <xf numFmtId="0" fontId="15" fillId="0" borderId="0" xfId="45"/>
    <xf numFmtId="0" fontId="38" fillId="0" borderId="0" xfId="45" applyFont="1" applyAlignment="1">
      <alignment horizontal="center" vertical="center"/>
    </xf>
    <xf numFmtId="0" fontId="2" fillId="0" borderId="10" xfId="43" applyFont="1" applyFill="1" applyBorder="1" applyAlignment="1">
      <alignment horizontal="center" vertical="center" wrapText="1"/>
    </xf>
    <xf numFmtId="164" fontId="2" fillId="0" borderId="10" xfId="43" applyNumberFormat="1" applyFont="1" applyFill="1" applyBorder="1" applyAlignment="1">
      <alignment horizontal="center" vertical="center" wrapText="1"/>
    </xf>
    <xf numFmtId="0" fontId="2" fillId="0" borderId="10" xfId="43" applyFont="1" applyFill="1" applyBorder="1" applyAlignment="1">
      <alignment horizontal="center" vertical="center"/>
    </xf>
    <xf numFmtId="8" fontId="2" fillId="0" borderId="10" xfId="43" applyNumberFormat="1" applyFont="1" applyBorder="1" applyAlignment="1">
      <alignment horizontal="center" vertical="center" wrapText="1"/>
    </xf>
    <xf numFmtId="0" fontId="2" fillId="30" borderId="10" xfId="43" applyFont="1" applyFill="1" applyBorder="1" applyAlignment="1">
      <alignment horizontal="center" vertical="center" wrapText="1"/>
    </xf>
    <xf numFmtId="164" fontId="2" fillId="30" borderId="10" xfId="43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31" borderId="28" xfId="0" applyFont="1" applyFill="1" applyBorder="1" applyAlignment="1">
      <alignment horizontal="center" vertical="center"/>
    </xf>
    <xf numFmtId="164" fontId="3" fillId="31" borderId="15" xfId="0" applyNumberFormat="1" applyFont="1" applyFill="1" applyBorder="1" applyAlignment="1">
      <alignment horizontal="center" vertical="center"/>
    </xf>
    <xf numFmtId="0" fontId="2" fillId="0" borderId="29" xfId="43" applyFont="1" applyFill="1" applyBorder="1" applyAlignment="1">
      <alignment horizontal="center" vertical="center" wrapText="1"/>
    </xf>
    <xf numFmtId="0" fontId="2" fillId="0" borderId="30" xfId="43" applyFont="1" applyFill="1" applyBorder="1" applyAlignment="1">
      <alignment horizontal="center" vertical="center" wrapText="1"/>
    </xf>
    <xf numFmtId="0" fontId="11" fillId="0" borderId="31" xfId="43" applyFont="1" applyFill="1" applyBorder="1" applyAlignment="1">
      <alignment horizontal="center" vertical="center"/>
    </xf>
    <xf numFmtId="0" fontId="2" fillId="0" borderId="0" xfId="43" applyFont="1" applyFill="1" applyBorder="1" applyAlignment="1">
      <alignment horizontal="center" vertical="center"/>
    </xf>
    <xf numFmtId="0" fontId="2" fillId="0" borderId="30" xfId="43" applyFont="1" applyFill="1" applyBorder="1" applyAlignment="1">
      <alignment horizontal="center" vertical="center"/>
    </xf>
    <xf numFmtId="0" fontId="11" fillId="0" borderId="31" xfId="43" applyFont="1" applyBorder="1" applyAlignment="1">
      <alignment horizontal="center" vertical="center"/>
    </xf>
    <xf numFmtId="0" fontId="2" fillId="0" borderId="32" xfId="43" applyFont="1" applyFill="1" applyBorder="1" applyAlignment="1">
      <alignment horizontal="center" vertical="center"/>
    </xf>
    <xf numFmtId="0" fontId="2" fillId="30" borderId="30" xfId="43" applyFont="1" applyFill="1" applyBorder="1" applyAlignment="1">
      <alignment horizontal="center" vertical="center" wrapText="1"/>
    </xf>
    <xf numFmtId="0" fontId="11" fillId="0" borderId="33" xfId="43" applyFont="1" applyBorder="1" applyAlignment="1">
      <alignment horizontal="center" vertical="center"/>
    </xf>
    <xf numFmtId="0" fontId="2" fillId="0" borderId="34" xfId="43" applyFont="1" applyFill="1" applyBorder="1" applyAlignment="1">
      <alignment horizontal="center" vertical="center" wrapText="1"/>
    </xf>
    <xf numFmtId="0" fontId="2" fillId="0" borderId="34" xfId="43" applyFont="1" applyFill="1" applyBorder="1" applyAlignment="1">
      <alignment horizontal="center" vertical="center"/>
    </xf>
    <xf numFmtId="0" fontId="2" fillId="0" borderId="35" xfId="43" applyFont="1" applyFill="1" applyBorder="1" applyAlignment="1">
      <alignment horizontal="center" vertical="center"/>
    </xf>
    <xf numFmtId="0" fontId="11" fillId="0" borderId="36" xfId="43" applyFont="1" applyFill="1" applyBorder="1" applyAlignment="1">
      <alignment horizontal="center" vertical="center" wrapText="1"/>
    </xf>
    <xf numFmtId="0" fontId="2" fillId="0" borderId="37" xfId="43" applyFont="1" applyFill="1" applyBorder="1" applyAlignment="1">
      <alignment horizontal="center" vertical="center" wrapText="1"/>
    </xf>
    <xf numFmtId="164" fontId="2" fillId="0" borderId="37" xfId="43" applyNumberFormat="1" applyFont="1" applyFill="1" applyBorder="1" applyAlignment="1">
      <alignment horizontal="center" vertical="center" wrapText="1"/>
    </xf>
    <xf numFmtId="0" fontId="2" fillId="0" borderId="38" xfId="43" applyFont="1" applyFill="1" applyBorder="1" applyAlignment="1">
      <alignment horizontal="center" vertical="center" wrapText="1"/>
    </xf>
    <xf numFmtId="0" fontId="2" fillId="0" borderId="39" xfId="43" applyFont="1" applyFill="1" applyBorder="1" applyAlignment="1">
      <alignment horizontal="center" vertical="center" wrapText="1"/>
    </xf>
    <xf numFmtId="0" fontId="2" fillId="0" borderId="40" xfId="43" applyFont="1" applyFill="1" applyBorder="1" applyAlignment="1">
      <alignment horizontal="center" vertical="center"/>
    </xf>
    <xf numFmtId="0" fontId="2" fillId="0" borderId="41" xfId="43" applyFont="1" applyFill="1" applyBorder="1" applyAlignment="1">
      <alignment horizontal="center" vertical="center"/>
    </xf>
    <xf numFmtId="0" fontId="2" fillId="30" borderId="39" xfId="43" applyFont="1" applyFill="1" applyBorder="1" applyAlignment="1">
      <alignment horizontal="center" vertical="center" wrapText="1"/>
    </xf>
    <xf numFmtId="0" fontId="2" fillId="30" borderId="41" xfId="43" applyFont="1" applyFill="1" applyBorder="1" applyAlignment="1">
      <alignment horizontal="center" vertical="center" wrapText="1"/>
    </xf>
    <xf numFmtId="0" fontId="3" fillId="0" borderId="42" xfId="43" applyFont="1" applyFill="1" applyBorder="1" applyAlignment="1">
      <alignment horizontal="center" vertical="center" wrapText="1"/>
    </xf>
    <xf numFmtId="0" fontId="3" fillId="0" borderId="43" xfId="43" applyFont="1" applyFill="1" applyBorder="1" applyAlignment="1">
      <alignment horizontal="center" vertical="center" wrapText="1"/>
    </xf>
    <xf numFmtId="164" fontId="3" fillId="0" borderId="43" xfId="43" applyNumberFormat="1" applyFont="1" applyFill="1" applyBorder="1" applyAlignment="1">
      <alignment horizontal="center" vertical="center" wrapText="1"/>
    </xf>
    <xf numFmtId="0" fontId="3" fillId="0" borderId="44" xfId="43" applyFont="1" applyFill="1" applyBorder="1" applyAlignment="1">
      <alignment horizontal="center" vertical="center" wrapText="1"/>
    </xf>
    <xf numFmtId="0" fontId="37" fillId="0" borderId="15" xfId="45" applyFont="1" applyBorder="1" applyAlignment="1">
      <alignment horizontal="center" vertical="center" wrapText="1"/>
    </xf>
    <xf numFmtId="0" fontId="37" fillId="0" borderId="16" xfId="45" applyFont="1" applyBorder="1" applyAlignment="1">
      <alignment vertical="center" wrapText="1"/>
    </xf>
    <xf numFmtId="0" fontId="15" fillId="0" borderId="0" xfId="45" applyAlignment="1">
      <alignment vertical="center" wrapText="1"/>
    </xf>
    <xf numFmtId="0" fontId="38" fillId="0" borderId="45" xfId="45" applyFont="1" applyBorder="1" applyAlignment="1">
      <alignment horizontal="center" vertical="center" wrapText="1"/>
    </xf>
    <xf numFmtId="0" fontId="39" fillId="0" borderId="0" xfId="45" applyFont="1" applyAlignment="1">
      <alignment vertical="center" wrapText="1"/>
    </xf>
    <xf numFmtId="0" fontId="38" fillId="0" borderId="46" xfId="45" applyFont="1" applyBorder="1" applyAlignment="1">
      <alignment horizontal="center" vertical="center" wrapText="1"/>
    </xf>
    <xf numFmtId="0" fontId="16" fillId="26" borderId="0" xfId="45" applyFont="1" applyFill="1" applyAlignment="1">
      <alignment vertical="center" wrapText="1"/>
    </xf>
    <xf numFmtId="0" fontId="38" fillId="0" borderId="48" xfId="45" applyFont="1" applyBorder="1" applyAlignment="1">
      <alignment horizontal="center" vertical="center" wrapText="1"/>
    </xf>
    <xf numFmtId="0" fontId="40" fillId="28" borderId="49" xfId="45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64" fontId="3" fillId="25" borderId="10" xfId="0" applyNumberFormat="1" applyFont="1" applyFill="1" applyBorder="1" applyAlignment="1">
      <alignment horizontal="right" vertical="center"/>
    </xf>
    <xf numFmtId="164" fontId="43" fillId="0" borderId="0" xfId="0" applyNumberFormat="1" applyFont="1" applyFill="1" applyAlignment="1">
      <alignment vertical="center"/>
    </xf>
    <xf numFmtId="164" fontId="34" fillId="0" borderId="10" xfId="52" applyNumberFormat="1" applyFont="1" applyBorder="1" applyAlignment="1">
      <alignment horizontal="right" vertical="center" wrapText="1"/>
    </xf>
    <xf numFmtId="44" fontId="2" fillId="0" borderId="10" xfId="52" applyFont="1" applyBorder="1" applyAlignment="1">
      <alignment horizontal="center" vertical="center"/>
    </xf>
    <xf numFmtId="0" fontId="37" fillId="28" borderId="15" xfId="45" applyFont="1" applyFill="1" applyBorder="1" applyAlignment="1">
      <alignment vertical="center" wrapText="1"/>
    </xf>
    <xf numFmtId="0" fontId="3" fillId="27" borderId="14" xfId="0" applyFont="1" applyFill="1" applyBorder="1" applyAlignment="1">
      <alignment horizontal="left" vertical="center" wrapText="1"/>
    </xf>
    <xf numFmtId="0" fontId="3" fillId="27" borderId="5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1" fillId="31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/>
    <xf numFmtId="0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164" fontId="1" fillId="3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quotePrefix="1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67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64" fontId="1" fillId="30" borderId="10" xfId="55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3" fontId="1" fillId="30" borderId="10" xfId="0" applyNumberFormat="1" applyFont="1" applyFill="1" applyBorder="1" applyAlignment="1">
      <alignment horizontal="center" vertical="center" wrapText="1"/>
    </xf>
    <xf numFmtId="14" fontId="3" fillId="30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vertical="center"/>
    </xf>
    <xf numFmtId="0" fontId="3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vertical="center" wrapText="1"/>
    </xf>
    <xf numFmtId="0" fontId="1" fillId="30" borderId="0" xfId="0" applyFont="1" applyFill="1" applyAlignment="1">
      <alignment vertical="center"/>
    </xf>
    <xf numFmtId="0" fontId="1" fillId="30" borderId="0" xfId="0" applyFont="1" applyFill="1"/>
    <xf numFmtId="0" fontId="44" fillId="30" borderId="10" xfId="0" applyFont="1" applyFill="1" applyBorder="1" applyAlignment="1">
      <alignment horizontal="left" vertical="center" wrapText="1"/>
    </xf>
    <xf numFmtId="1" fontId="1" fillId="3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7" borderId="14" xfId="0" applyFont="1" applyFill="1" applyBorder="1" applyAlignment="1">
      <alignment horizontal="left" vertical="center" wrapText="1"/>
    </xf>
    <xf numFmtId="0" fontId="3" fillId="27" borderId="5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9" xfId="0" quotePrefix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wrapText="1"/>
    </xf>
    <xf numFmtId="0" fontId="45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quotePrefix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46" fillId="0" borderId="0" xfId="0" applyFont="1" applyFill="1"/>
    <xf numFmtId="49" fontId="1" fillId="0" borderId="14" xfId="0" applyNumberFormat="1" applyFont="1" applyFill="1" applyBorder="1" applyAlignment="1">
      <alignment horizontal="left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4" fontId="1" fillId="0" borderId="0" xfId="52" applyFont="1" applyFill="1" applyAlignment="1">
      <alignment vertical="center"/>
    </xf>
    <xf numFmtId="44" fontId="1" fillId="0" borderId="0" xfId="0" applyNumberFormat="1" applyFont="1" applyFill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2" fillId="30" borderId="14" xfId="0" applyFont="1" applyFill="1" applyBorder="1" applyAlignment="1">
      <alignment horizontal="left" vertical="center" wrapText="1"/>
    </xf>
    <xf numFmtId="0" fontId="12" fillId="30" borderId="22" xfId="0" applyFont="1" applyFill="1" applyBorder="1" applyAlignment="1">
      <alignment horizontal="center" vertical="center" wrapText="1"/>
    </xf>
    <xf numFmtId="0" fontId="12" fillId="30" borderId="14" xfId="0" applyFont="1" applyFill="1" applyBorder="1" applyAlignment="1">
      <alignment horizontal="center" vertical="center" wrapText="1"/>
    </xf>
    <xf numFmtId="0" fontId="1" fillId="30" borderId="22" xfId="0" applyFont="1" applyFill="1" applyBorder="1" applyAlignment="1">
      <alignment horizontal="center" vertical="center"/>
    </xf>
    <xf numFmtId="0" fontId="1" fillId="30" borderId="14" xfId="0" applyFont="1" applyFill="1" applyBorder="1" applyAlignment="1">
      <alignment horizontal="center" vertical="center"/>
    </xf>
    <xf numFmtId="164" fontId="1" fillId="30" borderId="22" xfId="0" applyNumberFormat="1" applyFont="1" applyFill="1" applyBorder="1" applyAlignment="1">
      <alignment horizontal="center" vertical="center"/>
    </xf>
    <xf numFmtId="0" fontId="1" fillId="30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7" fontId="45" fillId="0" borderId="22" xfId="55" applyNumberFormat="1" applyFont="1" applyFill="1" applyBorder="1" applyAlignment="1">
      <alignment horizontal="center" vertical="center"/>
    </xf>
    <xf numFmtId="164" fontId="1" fillId="0" borderId="10" xfId="52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horizontal="center" vertical="center" wrapText="1"/>
    </xf>
    <xf numFmtId="168" fontId="1" fillId="0" borderId="51" xfId="0" applyNumberFormat="1" applyFont="1" applyFill="1" applyBorder="1" applyAlignment="1">
      <alignment horizontal="center" vertical="center" wrapText="1"/>
    </xf>
    <xf numFmtId="168" fontId="47" fillId="0" borderId="5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1" xfId="0" applyFont="1" applyFill="1" applyBorder="1"/>
    <xf numFmtId="0" fontId="1" fillId="0" borderId="5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7" fontId="1" fillId="0" borderId="10" xfId="52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44" fontId="1" fillId="0" borderId="10" xfId="52" applyFont="1" applyFill="1" applyBorder="1" applyAlignment="1">
      <alignment vertical="center" wrapText="1"/>
    </xf>
    <xf numFmtId="44" fontId="3" fillId="27" borderId="14" xfId="52" applyFont="1" applyFill="1" applyBorder="1" applyAlignment="1">
      <alignment horizontal="left" vertical="center" wrapText="1"/>
    </xf>
    <xf numFmtId="44" fontId="3" fillId="27" borderId="56" xfId="52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7" fontId="1" fillId="30" borderId="10" xfId="52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/>
    </xf>
    <xf numFmtId="4" fontId="1" fillId="30" borderId="10" xfId="0" applyNumberFormat="1" applyFont="1" applyFill="1" applyBorder="1" applyAlignment="1">
      <alignment horizontal="center" vertical="center" wrapText="1"/>
    </xf>
    <xf numFmtId="164" fontId="1" fillId="30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43" fillId="0" borderId="55" xfId="0" applyFont="1" applyFill="1" applyBorder="1" applyAlignment="1">
      <alignment horizontal="center" vertical="center" wrapText="1"/>
    </xf>
    <xf numFmtId="7" fontId="43" fillId="0" borderId="55" xfId="52" applyNumberFormat="1" applyFont="1" applyFill="1" applyBorder="1" applyAlignment="1">
      <alignment horizontal="center" vertical="center" wrapText="1"/>
    </xf>
    <xf numFmtId="0" fontId="42" fillId="0" borderId="55" xfId="0" applyFont="1" applyFill="1" applyBorder="1" applyAlignment="1">
      <alignment horizontal="center" vertical="center"/>
    </xf>
    <xf numFmtId="0" fontId="42" fillId="0" borderId="55" xfId="0" applyFont="1" applyFill="1" applyBorder="1" applyAlignment="1">
      <alignment horizontal="center" vertical="center" wrapText="1"/>
    </xf>
    <xf numFmtId="44" fontId="1" fillId="0" borderId="10" xfId="52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44" fontId="1" fillId="0" borderId="11" xfId="52" applyFont="1" applyFill="1" applyBorder="1" applyAlignment="1">
      <alignment horizontal="righ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168" fontId="1" fillId="0" borderId="11" xfId="0" applyNumberFormat="1" applyFont="1" applyBorder="1" applyAlignment="1">
      <alignment horizontal="right" vertical="top" wrapText="1"/>
    </xf>
    <xf numFmtId="44" fontId="3" fillId="0" borderId="10" xfId="52" applyFont="1" applyFill="1" applyBorder="1" applyAlignment="1">
      <alignment horizontal="right" vertical="center" wrapText="1"/>
    </xf>
    <xf numFmtId="164" fontId="1" fillId="0" borderId="10" xfId="0" applyNumberFormat="1" applyFont="1" applyFill="1" applyBorder="1" applyAlignment="1">
      <alignment horizontal="right" vertical="center" wrapText="1"/>
    </xf>
    <xf numFmtId="44" fontId="1" fillId="0" borderId="11" xfId="52" applyFont="1" applyFill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52" xfId="0" applyFont="1" applyFill="1" applyBorder="1" applyAlignment="1">
      <alignment vertical="center" wrapText="1"/>
    </xf>
    <xf numFmtId="0" fontId="1" fillId="0" borderId="52" xfId="0" applyNumberFormat="1" applyFont="1" applyFill="1" applyBorder="1" applyAlignment="1">
      <alignment horizontal="center" vertical="center" wrapText="1"/>
    </xf>
    <xf numFmtId="44" fontId="1" fillId="0" borderId="52" xfId="52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center"/>
    </xf>
    <xf numFmtId="164" fontId="1" fillId="0" borderId="10" xfId="0" applyNumberFormat="1" applyFont="1" applyFill="1" applyBorder="1"/>
    <xf numFmtId="164" fontId="3" fillId="0" borderId="10" xfId="52" applyNumberFormat="1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44" fontId="49" fillId="0" borderId="10" xfId="52" applyFont="1" applyFill="1" applyBorder="1" applyAlignment="1">
      <alignment horizontal="right" vertical="center" wrapText="1"/>
    </xf>
    <xf numFmtId="0" fontId="49" fillId="0" borderId="11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horizontal="center" vertical="top" wrapText="1"/>
    </xf>
    <xf numFmtId="44" fontId="49" fillId="0" borderId="11" xfId="52" applyFont="1" applyFill="1" applyBorder="1" applyAlignment="1">
      <alignment horizontal="right" vertical="top" wrapText="1"/>
    </xf>
    <xf numFmtId="168" fontId="49" fillId="0" borderId="11" xfId="0" applyNumberFormat="1" applyFont="1" applyFill="1" applyBorder="1" applyAlignment="1">
      <alignment horizontal="right" vertical="top" wrapText="1"/>
    </xf>
    <xf numFmtId="0" fontId="48" fillId="0" borderId="27" xfId="0" applyFont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right"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44" fontId="50" fillId="0" borderId="10" xfId="52" applyFont="1" applyFill="1" applyBorder="1" applyAlignment="1">
      <alignment horizontal="right" vertical="center" wrapText="1"/>
    </xf>
    <xf numFmtId="164" fontId="34" fillId="0" borderId="10" xfId="0" applyNumberFormat="1" applyFont="1" applyBorder="1" applyAlignment="1">
      <alignment horizontal="right" vertical="center" wrapText="1"/>
    </xf>
    <xf numFmtId="0" fontId="32" fillId="0" borderId="10" xfId="0" applyFont="1" applyFill="1" applyBorder="1" applyAlignment="1">
      <alignment vertical="center" wrapText="1"/>
    </xf>
    <xf numFmtId="164" fontId="49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5" xfId="0" quotePrefix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7" fontId="3" fillId="0" borderId="29" xfId="52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 wrapText="1"/>
    </xf>
    <xf numFmtId="164" fontId="3" fillId="0" borderId="10" xfId="52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6" xfId="0" applyBorder="1" applyAlignment="1">
      <alignment vertical="center"/>
    </xf>
    <xf numFmtId="44" fontId="2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wrapText="1"/>
    </xf>
    <xf numFmtId="164" fontId="2" fillId="0" borderId="0" xfId="52" applyNumberFormat="1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2" fillId="0" borderId="0" xfId="45" applyFont="1" applyAlignment="1">
      <alignment vertical="center" wrapText="1"/>
    </xf>
    <xf numFmtId="0" fontId="37" fillId="0" borderId="28" xfId="45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3" fillId="28" borderId="28" xfId="45" applyNumberFormat="1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3" fillId="0" borderId="0" xfId="45" applyFont="1" applyFill="1" applyBorder="1" applyAlignment="1">
      <alignment horizontal="center"/>
    </xf>
    <xf numFmtId="0" fontId="38" fillId="0" borderId="0" xfId="45" applyFont="1" applyAlignment="1">
      <alignment horizontal="center"/>
    </xf>
    <xf numFmtId="0" fontId="38" fillId="0" borderId="15" xfId="45" applyFont="1" applyBorder="1" applyAlignment="1">
      <alignment horizontal="center" vertical="center" wrapText="1"/>
    </xf>
    <xf numFmtId="0" fontId="1" fillId="0" borderId="18" xfId="45" applyFont="1" applyBorder="1" applyAlignment="1">
      <alignment horizontal="center" vertical="center" wrapText="1"/>
    </xf>
    <xf numFmtId="0" fontId="1" fillId="0" borderId="22" xfId="45" applyFont="1" applyBorder="1" applyAlignment="1">
      <alignment horizontal="center" vertical="center" wrapText="1"/>
    </xf>
    <xf numFmtId="0" fontId="38" fillId="0" borderId="22" xfId="45" applyFont="1" applyBorder="1" applyAlignment="1">
      <alignment horizontal="center" vertical="center" wrapText="1"/>
    </xf>
    <xf numFmtId="0" fontId="38" fillId="0" borderId="69" xfId="45" applyFont="1" applyBorder="1" applyAlignment="1">
      <alignment horizontal="center" vertical="center" wrapText="1"/>
    </xf>
    <xf numFmtId="0" fontId="38" fillId="31" borderId="15" xfId="4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32" xfId="43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/>
    </xf>
    <xf numFmtId="44" fontId="1" fillId="0" borderId="10" xfId="52" applyFont="1" applyFill="1" applyBorder="1" applyAlignment="1">
      <alignment horizontal="center" vertical="center"/>
    </xf>
    <xf numFmtId="44" fontId="1" fillId="0" borderId="10" xfId="52" applyFont="1" applyFill="1" applyBorder="1" applyAlignment="1">
      <alignment horizontal="center" vertical="center" wrapText="1"/>
    </xf>
    <xf numFmtId="44" fontId="1" fillId="0" borderId="10" xfId="52" quotePrefix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4" fontId="3" fillId="0" borderId="10" xfId="52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49" fontId="1" fillId="0" borderId="22" xfId="0" applyNumberFormat="1" applyFont="1" applyFill="1" applyBorder="1" applyAlignment="1">
      <alignment horizontal="center" vertical="center" wrapText="1"/>
    </xf>
    <xf numFmtId="7" fontId="2" fillId="0" borderId="0" xfId="52" applyNumberFormat="1" applyFont="1" applyAlignment="1">
      <alignment vertical="center"/>
    </xf>
    <xf numFmtId="0" fontId="32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27" borderId="12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4" fontId="3" fillId="0" borderId="29" xfId="52" applyFont="1" applyFill="1" applyBorder="1" applyAlignment="1">
      <alignment horizontal="center" vertical="center" wrapText="1"/>
    </xf>
    <xf numFmtId="44" fontId="3" fillId="0" borderId="27" xfId="52" applyFont="1" applyFill="1" applyBorder="1" applyAlignment="1">
      <alignment horizontal="center" vertical="center" wrapText="1"/>
    </xf>
    <xf numFmtId="44" fontId="3" fillId="27" borderId="12" xfId="52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31" borderId="12" xfId="0" applyFont="1" applyFill="1" applyBorder="1" applyAlignment="1">
      <alignment horizontal="left" vertical="center"/>
    </xf>
    <xf numFmtId="0" fontId="3" fillId="31" borderId="14" xfId="0" applyFont="1" applyFill="1" applyBorder="1" applyAlignment="1">
      <alignment horizontal="left" vertical="center"/>
    </xf>
    <xf numFmtId="0" fontId="3" fillId="31" borderId="56" xfId="0" applyFont="1" applyFill="1" applyBorder="1" applyAlignment="1">
      <alignment horizontal="left" vertical="center"/>
    </xf>
    <xf numFmtId="0" fontId="8" fillId="24" borderId="10" xfId="0" applyFont="1" applyFill="1" applyBorder="1" applyAlignment="1">
      <alignment horizontal="center" vertical="center" wrapText="1"/>
    </xf>
    <xf numFmtId="0" fontId="3" fillId="27" borderId="14" xfId="0" applyFont="1" applyFill="1" applyBorder="1" applyAlignment="1">
      <alignment horizontal="left" vertical="center" wrapText="1"/>
    </xf>
    <xf numFmtId="0" fontId="3" fillId="27" borderId="56" xfId="0" applyFont="1" applyFill="1" applyBorder="1" applyAlignment="1">
      <alignment horizontal="left" vertical="center" wrapText="1"/>
    </xf>
    <xf numFmtId="0" fontId="3" fillId="27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left" vertical="center" wrapText="1"/>
    </xf>
    <xf numFmtId="0" fontId="3" fillId="25" borderId="14" xfId="0" applyFont="1" applyFill="1" applyBorder="1" applyAlignment="1">
      <alignment horizontal="left" vertical="center" wrapText="1"/>
    </xf>
    <xf numFmtId="0" fontId="3" fillId="31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31" borderId="12" xfId="0" applyFont="1" applyFill="1" applyBorder="1" applyAlignment="1">
      <alignment horizontal="left" vertical="center" wrapText="1"/>
    </xf>
    <xf numFmtId="0" fontId="3" fillId="31" borderId="14" xfId="0" applyFont="1" applyFill="1" applyBorder="1" applyAlignment="1">
      <alignment horizontal="left" vertical="center" wrapText="1"/>
    </xf>
    <xf numFmtId="0" fontId="3" fillId="31" borderId="56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center" vertical="center" wrapText="1"/>
    </xf>
    <xf numFmtId="0" fontId="3" fillId="27" borderId="57" xfId="0" applyFont="1" applyFill="1" applyBorder="1" applyAlignment="1">
      <alignment horizontal="left" vertical="center"/>
    </xf>
    <xf numFmtId="0" fontId="3" fillId="27" borderId="47" xfId="0" applyFont="1" applyFill="1" applyBorder="1" applyAlignment="1">
      <alignment horizontal="left" vertical="center"/>
    </xf>
    <xf numFmtId="0" fontId="3" fillId="27" borderId="53" xfId="0" applyFont="1" applyFill="1" applyBorder="1" applyAlignment="1">
      <alignment horizontal="left" vertical="center"/>
    </xf>
    <xf numFmtId="0" fontId="3" fillId="29" borderId="61" xfId="43" applyFont="1" applyFill="1" applyBorder="1" applyAlignment="1">
      <alignment horizontal="center" vertical="center" wrapText="1"/>
    </xf>
    <xf numFmtId="0" fontId="3" fillId="29" borderId="62" xfId="43" applyFont="1" applyFill="1" applyBorder="1" applyAlignment="1">
      <alignment horizontal="center" vertical="center" wrapText="1"/>
    </xf>
    <xf numFmtId="0" fontId="3" fillId="29" borderId="63" xfId="43" applyFont="1" applyFill="1" applyBorder="1" applyAlignment="1">
      <alignment horizontal="center" vertical="center" wrapText="1"/>
    </xf>
    <xf numFmtId="0" fontId="11" fillId="0" borderId="64" xfId="43" applyFont="1" applyFill="1" applyBorder="1" applyAlignment="1">
      <alignment horizontal="center" vertical="center"/>
    </xf>
    <xf numFmtId="0" fontId="11" fillId="0" borderId="65" xfId="43" applyFont="1" applyFill="1" applyBorder="1" applyAlignment="1">
      <alignment horizontal="center" vertical="center"/>
    </xf>
    <xf numFmtId="0" fontId="11" fillId="0" borderId="64" xfId="43" applyFont="1" applyBorder="1" applyAlignment="1">
      <alignment horizontal="center" vertical="center"/>
    </xf>
    <xf numFmtId="0" fontId="11" fillId="0" borderId="61" xfId="43" applyFont="1" applyBorder="1" applyAlignment="1">
      <alignment horizontal="center" vertical="center"/>
    </xf>
    <xf numFmtId="0" fontId="11" fillId="0" borderId="65" xfId="43" applyFont="1" applyBorder="1" applyAlignment="1">
      <alignment horizontal="center" vertical="center"/>
    </xf>
    <xf numFmtId="0" fontId="3" fillId="0" borderId="58" xfId="43" applyFont="1" applyFill="1" applyBorder="1" applyAlignment="1">
      <alignment horizontal="center" vertical="center"/>
    </xf>
    <xf numFmtId="0" fontId="3" fillId="0" borderId="59" xfId="43" applyFont="1" applyFill="1" applyBorder="1" applyAlignment="1">
      <alignment horizontal="center" vertical="center"/>
    </xf>
    <xf numFmtId="0" fontId="3" fillId="0" borderId="60" xfId="43" applyFont="1" applyFill="1" applyBorder="1" applyAlignment="1">
      <alignment horizontal="center" vertical="center"/>
    </xf>
  </cellXfs>
  <cellStyles count="61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Hiperłącze 2" xfId="28"/>
    <cellStyle name="Hiperłącze 2 2" xfId="29"/>
    <cellStyle name="Hiperłącze 2 3" xfId="30"/>
    <cellStyle name="Hiperłącze 3" xfId="31"/>
    <cellStyle name="Hiperłącze 3 2" xfId="32"/>
    <cellStyle name="Hiperłącze 3 3" xfId="33"/>
    <cellStyle name="Komórka połączona 2" xfId="34"/>
    <cellStyle name="Komórka zaznaczona 2" xfId="35"/>
    <cellStyle name="Nagłówek 1 2" xfId="36"/>
    <cellStyle name="Nagłówek 2 2" xfId="37"/>
    <cellStyle name="Nagłówek 3 2" xfId="38"/>
    <cellStyle name="Nagłówek 4 2" xfId="39"/>
    <cellStyle name="Neutralne 2" xfId="40"/>
    <cellStyle name="Normalny" xfId="0" builtinId="0"/>
    <cellStyle name="Normalny 2" xfId="41"/>
    <cellStyle name="Normalny 2 2" xfId="42"/>
    <cellStyle name="Normalny 3" xfId="43"/>
    <cellStyle name="Normalny 4" xfId="44"/>
    <cellStyle name="Normalny_NNW członków OSP 2014" xfId="45"/>
    <cellStyle name="Obliczenia 2" xfId="46"/>
    <cellStyle name="Suma 2" xfId="47"/>
    <cellStyle name="Tekst objaśnienia 2" xfId="48"/>
    <cellStyle name="Tekst ostrzeżenia 2" xfId="49"/>
    <cellStyle name="Tytuł 2" xfId="50"/>
    <cellStyle name="Uwaga 2" xfId="51"/>
    <cellStyle name="Walutowy" xfId="52" builtinId="4"/>
    <cellStyle name="Walutowy 2" xfId="53"/>
    <cellStyle name="Walutowy 2 2" xfId="54"/>
    <cellStyle name="Walutowy 3" xfId="55"/>
    <cellStyle name="Walutowy 4" xfId="56"/>
    <cellStyle name="Walutowy 5" xfId="57"/>
    <cellStyle name="Walutowy 5 2" xfId="58"/>
    <cellStyle name="Walutowy 6" xfId="59"/>
    <cellStyle name="Złe 2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opLeftCell="D1" zoomScale="90" zoomScaleNormal="90" workbookViewId="0">
      <selection activeCell="A7" sqref="A7"/>
    </sheetView>
  </sheetViews>
  <sheetFormatPr defaultRowHeight="12.75"/>
  <cols>
    <col min="1" max="1" width="6.5703125" style="11" customWidth="1"/>
    <col min="2" max="2" width="67.42578125" customWidth="1"/>
    <col min="3" max="3" width="41.5703125" style="11" bestFit="1" customWidth="1"/>
    <col min="4" max="4" width="9.42578125" style="11" customWidth="1"/>
    <col min="5" max="5" width="16.140625" customWidth="1"/>
    <col min="6" max="6" width="16.140625" style="11" customWidth="1"/>
    <col min="7" max="7" width="15.7109375" style="11" customWidth="1"/>
    <col min="8" max="8" width="17.42578125" customWidth="1"/>
    <col min="9" max="9" width="29" customWidth="1"/>
    <col min="10" max="10" width="38.28515625" customWidth="1"/>
    <col min="11" max="11" width="23.140625" customWidth="1"/>
    <col min="12" max="12" width="27.85546875" style="47" customWidth="1"/>
    <col min="13" max="13" width="36.7109375" customWidth="1"/>
    <col min="14" max="14" width="19" customWidth="1"/>
    <col min="15" max="15" width="46.5703125" customWidth="1"/>
    <col min="16" max="17" width="14" bestFit="1" customWidth="1"/>
    <col min="21" max="21" width="14" bestFit="1" customWidth="1"/>
  </cols>
  <sheetData>
    <row r="1" spans="1:19">
      <c r="A1" s="345" t="s">
        <v>228</v>
      </c>
      <c r="B1" s="345"/>
      <c r="C1" s="46"/>
      <c r="G1" s="13"/>
    </row>
    <row r="3" spans="1:19" ht="38.25" customHeight="1">
      <c r="A3" s="48"/>
      <c r="B3" s="49" t="s">
        <v>121</v>
      </c>
      <c r="C3" s="48"/>
      <c r="D3" s="48"/>
      <c r="E3" s="49"/>
      <c r="F3" s="48"/>
      <c r="G3" s="48"/>
      <c r="H3" s="24"/>
      <c r="I3" s="24"/>
      <c r="J3" s="24"/>
      <c r="K3" s="24"/>
      <c r="L3" s="50"/>
      <c r="M3" s="24"/>
      <c r="N3" s="24"/>
    </row>
    <row r="4" spans="1:19" ht="13.5" thickBot="1"/>
    <row r="5" spans="1:19" ht="56.25" customHeight="1" thickBot="1">
      <c r="A5" s="51" t="s">
        <v>6</v>
      </c>
      <c r="B5" s="52" t="s">
        <v>7</v>
      </c>
      <c r="C5" s="51" t="s">
        <v>337</v>
      </c>
      <c r="D5" s="53" t="s">
        <v>229</v>
      </c>
      <c r="E5" s="51" t="s">
        <v>8</v>
      </c>
      <c r="F5" s="52" t="s">
        <v>9</v>
      </c>
      <c r="G5" s="54" t="s">
        <v>118</v>
      </c>
      <c r="H5" s="55" t="s">
        <v>230</v>
      </c>
      <c r="I5" s="56" t="s">
        <v>236</v>
      </c>
      <c r="J5" s="55" t="s">
        <v>237</v>
      </c>
      <c r="K5" s="56" t="s">
        <v>231</v>
      </c>
      <c r="L5" s="57" t="s">
        <v>232</v>
      </c>
      <c r="M5" s="58" t="s">
        <v>233</v>
      </c>
    </row>
    <row r="6" spans="1:19" s="186" customFormat="1" ht="71.25">
      <c r="A6" s="175" t="s">
        <v>179</v>
      </c>
      <c r="B6" s="176" t="s">
        <v>303</v>
      </c>
      <c r="C6" s="177" t="s">
        <v>89</v>
      </c>
      <c r="D6" s="178" t="s">
        <v>198</v>
      </c>
      <c r="E6" s="177" t="s">
        <v>591</v>
      </c>
      <c r="F6" s="179" t="s">
        <v>36</v>
      </c>
      <c r="G6" s="175">
        <v>36</v>
      </c>
      <c r="H6" s="180"/>
      <c r="I6" s="181" t="s">
        <v>672</v>
      </c>
      <c r="J6" s="182" t="s">
        <v>325</v>
      </c>
      <c r="K6" s="175" t="s">
        <v>234</v>
      </c>
      <c r="L6" s="183" t="s">
        <v>673</v>
      </c>
      <c r="M6" s="184" t="s">
        <v>674</v>
      </c>
      <c r="N6" s="185"/>
      <c r="O6" s="138"/>
      <c r="P6" s="138"/>
    </row>
    <row r="7" spans="1:19" s="138" customFormat="1" ht="35.1" customHeight="1">
      <c r="A7" s="187" t="s">
        <v>182</v>
      </c>
      <c r="B7" s="188" t="s">
        <v>25</v>
      </c>
      <c r="C7" s="189"/>
      <c r="D7" s="190"/>
      <c r="E7" s="189"/>
      <c r="F7" s="191"/>
      <c r="G7" s="187"/>
      <c r="H7" s="192"/>
      <c r="I7" s="187"/>
      <c r="J7" s="192"/>
      <c r="K7" s="187"/>
      <c r="L7" s="193"/>
      <c r="M7" s="194"/>
    </row>
    <row r="8" spans="1:19" s="138" customFormat="1" ht="35.1" customHeight="1">
      <c r="A8" s="187" t="s">
        <v>310</v>
      </c>
      <c r="B8" s="195" t="s">
        <v>736</v>
      </c>
      <c r="C8" s="187" t="s">
        <v>727</v>
      </c>
      <c r="D8" s="192"/>
      <c r="E8" s="187">
        <v>7221145002</v>
      </c>
      <c r="F8" s="192">
        <v>450717979</v>
      </c>
      <c r="G8" s="187"/>
      <c r="H8" s="192"/>
      <c r="I8" s="187"/>
      <c r="J8" s="192"/>
      <c r="K8" s="187"/>
      <c r="L8" s="193"/>
      <c r="M8" s="194"/>
    </row>
    <row r="9" spans="1:19" s="138" customFormat="1" ht="35.1" customHeight="1">
      <c r="A9" s="187" t="s">
        <v>311</v>
      </c>
      <c r="B9" s="195" t="s">
        <v>728</v>
      </c>
      <c r="C9" s="187" t="s">
        <v>26</v>
      </c>
      <c r="D9" s="192"/>
      <c r="E9" s="187">
        <v>7221317880</v>
      </c>
      <c r="F9" s="192" t="s">
        <v>37</v>
      </c>
      <c r="G9" s="187"/>
      <c r="H9" s="192"/>
      <c r="I9" s="187"/>
      <c r="J9" s="192"/>
      <c r="K9" s="187"/>
      <c r="L9" s="193"/>
      <c r="M9" s="194"/>
      <c r="O9" s="196"/>
    </row>
    <row r="10" spans="1:19" s="138" customFormat="1" ht="35.1" customHeight="1">
      <c r="A10" s="187" t="s">
        <v>312</v>
      </c>
      <c r="B10" s="197" t="s">
        <v>737</v>
      </c>
      <c r="C10" s="198" t="s">
        <v>27</v>
      </c>
      <c r="D10" s="199"/>
      <c r="E10" s="187">
        <v>7221145278</v>
      </c>
      <c r="F10" s="192" t="s">
        <v>38</v>
      </c>
      <c r="G10" s="187"/>
      <c r="H10" s="192"/>
      <c r="I10" s="187"/>
      <c r="J10" s="192"/>
      <c r="K10" s="187"/>
      <c r="L10" s="193"/>
      <c r="M10" s="194"/>
      <c r="P10" s="200"/>
    </row>
    <row r="11" spans="1:19" s="138" customFormat="1" ht="35.1" customHeight="1">
      <c r="A11" s="187" t="s">
        <v>313</v>
      </c>
      <c r="B11" s="197" t="s">
        <v>729</v>
      </c>
      <c r="C11" s="198" t="s">
        <v>28</v>
      </c>
      <c r="D11" s="199"/>
      <c r="E11" s="187">
        <v>7221144965</v>
      </c>
      <c r="F11" s="192">
        <v>451104925</v>
      </c>
      <c r="G11" s="187"/>
      <c r="H11" s="192"/>
      <c r="I11" s="187"/>
      <c r="J11" s="192"/>
      <c r="K11" s="187"/>
      <c r="L11" s="193"/>
      <c r="M11" s="194"/>
      <c r="P11" s="200"/>
    </row>
    <row r="12" spans="1:19" s="138" customFormat="1" ht="35.1" customHeight="1">
      <c r="A12" s="187" t="s">
        <v>314</v>
      </c>
      <c r="B12" s="197" t="s">
        <v>730</v>
      </c>
      <c r="C12" s="198" t="s">
        <v>29</v>
      </c>
      <c r="D12" s="199"/>
      <c r="E12" s="187">
        <v>7221145255</v>
      </c>
      <c r="F12" s="192" t="s">
        <v>39</v>
      </c>
      <c r="G12" s="187"/>
      <c r="H12" s="192"/>
      <c r="I12" s="187"/>
      <c r="J12" s="192"/>
      <c r="K12" s="187"/>
      <c r="L12" s="193"/>
      <c r="M12" s="194"/>
      <c r="P12" s="200"/>
      <c r="Q12" s="186"/>
      <c r="R12" s="186"/>
      <c r="S12" s="186"/>
    </row>
    <row r="13" spans="1:19" s="186" customFormat="1" ht="35.1" customHeight="1">
      <c r="A13" s="187" t="s">
        <v>315</v>
      </c>
      <c r="B13" s="197" t="s">
        <v>731</v>
      </c>
      <c r="C13" s="343" t="s">
        <v>30</v>
      </c>
      <c r="D13" s="199"/>
      <c r="E13" s="187">
        <v>7221145060</v>
      </c>
      <c r="F13" s="192">
        <v>451103357</v>
      </c>
      <c r="G13" s="187"/>
      <c r="H13" s="192"/>
      <c r="I13" s="187"/>
      <c r="J13" s="192"/>
      <c r="K13" s="187"/>
      <c r="L13" s="193"/>
      <c r="M13" s="194"/>
      <c r="N13" s="138"/>
      <c r="O13" s="138"/>
      <c r="P13" s="200"/>
      <c r="Q13" s="201"/>
      <c r="R13" s="138"/>
      <c r="S13" s="138"/>
    </row>
    <row r="14" spans="1:19" s="138" customFormat="1" ht="35.1" customHeight="1">
      <c r="A14" s="187" t="s">
        <v>316</v>
      </c>
      <c r="B14" s="197" t="s">
        <v>732</v>
      </c>
      <c r="C14" s="343" t="s">
        <v>31</v>
      </c>
      <c r="D14" s="199"/>
      <c r="E14" s="187">
        <v>7221145309</v>
      </c>
      <c r="F14" s="192" t="s">
        <v>40</v>
      </c>
      <c r="G14" s="187"/>
      <c r="H14" s="192"/>
      <c r="I14" s="187"/>
      <c r="J14" s="192"/>
      <c r="K14" s="187"/>
      <c r="L14" s="193"/>
      <c r="M14" s="194"/>
    </row>
    <row r="15" spans="1:19" s="138" customFormat="1" ht="35.1" customHeight="1">
      <c r="A15" s="187" t="s">
        <v>317</v>
      </c>
      <c r="B15" s="197" t="s">
        <v>733</v>
      </c>
      <c r="C15" s="343" t="s">
        <v>32</v>
      </c>
      <c r="D15" s="199"/>
      <c r="E15" s="187">
        <v>7221145373</v>
      </c>
      <c r="F15" s="192">
        <v>451104948</v>
      </c>
      <c r="G15" s="187"/>
      <c r="H15" s="192"/>
      <c r="I15" s="187"/>
      <c r="J15" s="192"/>
      <c r="K15" s="187"/>
      <c r="L15" s="193"/>
      <c r="M15" s="194"/>
    </row>
    <row r="16" spans="1:19" s="186" customFormat="1" ht="35.1" customHeight="1">
      <c r="A16" s="187" t="s">
        <v>35</v>
      </c>
      <c r="B16" s="197" t="s">
        <v>734</v>
      </c>
      <c r="C16" s="343" t="s">
        <v>33</v>
      </c>
      <c r="D16" s="199"/>
      <c r="E16" s="187">
        <v>7221145344</v>
      </c>
      <c r="F16" s="192">
        <v>451104871</v>
      </c>
      <c r="G16" s="187"/>
      <c r="H16" s="192"/>
      <c r="I16" s="187"/>
      <c r="J16" s="192"/>
      <c r="K16" s="187"/>
      <c r="L16" s="193"/>
      <c r="M16" s="194"/>
      <c r="N16" s="138"/>
      <c r="O16" s="138"/>
      <c r="P16" s="138"/>
    </row>
    <row r="17" spans="1:17" s="186" customFormat="1" ht="35.1" customHeight="1">
      <c r="A17" s="187" t="s">
        <v>318</v>
      </c>
      <c r="B17" s="197" t="s">
        <v>735</v>
      </c>
      <c r="C17" s="343" t="s">
        <v>34</v>
      </c>
      <c r="D17" s="199"/>
      <c r="E17" s="202">
        <v>7221145120</v>
      </c>
      <c r="F17" s="203">
        <v>451104888</v>
      </c>
      <c r="G17" s="187"/>
      <c r="H17" s="192"/>
      <c r="I17" s="187"/>
      <c r="J17" s="192"/>
      <c r="K17" s="187"/>
      <c r="L17" s="193"/>
      <c r="M17" s="194"/>
      <c r="N17" s="138"/>
      <c r="O17" s="138"/>
      <c r="P17" s="138"/>
    </row>
    <row r="18" spans="1:17" s="186" customFormat="1" ht="35.1" customHeight="1">
      <c r="A18" s="204" t="s">
        <v>184</v>
      </c>
      <c r="B18" s="188" t="s">
        <v>305</v>
      </c>
      <c r="C18" s="189" t="s">
        <v>89</v>
      </c>
      <c r="D18" s="190" t="s">
        <v>226</v>
      </c>
      <c r="E18" s="189" t="s">
        <v>591</v>
      </c>
      <c r="F18" s="190">
        <v>450094372</v>
      </c>
      <c r="G18" s="187">
        <v>15</v>
      </c>
      <c r="H18" s="205" t="s">
        <v>137</v>
      </c>
      <c r="I18" s="206" t="s">
        <v>235</v>
      </c>
      <c r="J18" s="205" t="s">
        <v>137</v>
      </c>
      <c r="K18" s="204" t="s">
        <v>24</v>
      </c>
      <c r="L18" s="207">
        <v>1800000</v>
      </c>
      <c r="M18" s="208" t="s">
        <v>137</v>
      </c>
      <c r="N18" s="138"/>
      <c r="O18" s="138"/>
      <c r="P18" s="138"/>
    </row>
    <row r="19" spans="1:17" s="186" customFormat="1" ht="38.25">
      <c r="A19" s="204" t="s">
        <v>186</v>
      </c>
      <c r="B19" s="188" t="s">
        <v>306</v>
      </c>
      <c r="C19" s="189" t="s">
        <v>347</v>
      </c>
      <c r="D19" s="190" t="s">
        <v>196</v>
      </c>
      <c r="E19" s="189" t="s">
        <v>591</v>
      </c>
      <c r="F19" s="191" t="s">
        <v>41</v>
      </c>
      <c r="G19" s="187">
        <v>6</v>
      </c>
      <c r="H19" s="205" t="s">
        <v>24</v>
      </c>
      <c r="I19" s="204" t="s">
        <v>203</v>
      </c>
      <c r="J19" s="205" t="s">
        <v>133</v>
      </c>
      <c r="K19" s="204" t="s">
        <v>24</v>
      </c>
      <c r="L19" s="209" t="s">
        <v>685</v>
      </c>
      <c r="M19" s="210" t="s">
        <v>295</v>
      </c>
      <c r="N19" s="185"/>
      <c r="O19" s="185"/>
      <c r="P19" s="138"/>
      <c r="Q19" s="138"/>
    </row>
    <row r="20" spans="1:17" s="166" customFormat="1" ht="35.1" customHeight="1">
      <c r="A20" s="204" t="s">
        <v>189</v>
      </c>
      <c r="B20" s="211" t="s">
        <v>307</v>
      </c>
      <c r="C20" s="212" t="s">
        <v>89</v>
      </c>
      <c r="D20" s="213" t="s">
        <v>227</v>
      </c>
      <c r="E20" s="212" t="s">
        <v>591</v>
      </c>
      <c r="F20" s="213">
        <v>450010033</v>
      </c>
      <c r="G20" s="214" t="s">
        <v>24</v>
      </c>
      <c r="H20" s="215" t="s">
        <v>24</v>
      </c>
      <c r="I20" s="214" t="s">
        <v>24</v>
      </c>
      <c r="J20" s="215" t="s">
        <v>24</v>
      </c>
      <c r="K20" s="214" t="s">
        <v>24</v>
      </c>
      <c r="L20" s="216" t="s">
        <v>24</v>
      </c>
      <c r="M20" s="217" t="s">
        <v>24</v>
      </c>
      <c r="N20" s="138"/>
      <c r="O20" s="138"/>
      <c r="P20" s="138"/>
    </row>
    <row r="21" spans="1:17" s="186" customFormat="1" ht="35.25" customHeight="1">
      <c r="A21" s="204" t="s">
        <v>261</v>
      </c>
      <c r="B21" s="188" t="s">
        <v>304</v>
      </c>
      <c r="C21" s="189" t="s">
        <v>348</v>
      </c>
      <c r="D21" s="190" t="s">
        <v>195</v>
      </c>
      <c r="E21" s="189" t="s">
        <v>591</v>
      </c>
      <c r="F21" s="191" t="s">
        <v>42</v>
      </c>
      <c r="G21" s="187">
        <v>80</v>
      </c>
      <c r="H21" s="205">
        <v>471</v>
      </c>
      <c r="I21" s="218" t="s">
        <v>368</v>
      </c>
      <c r="J21" s="205" t="s">
        <v>133</v>
      </c>
      <c r="K21" s="219" t="s">
        <v>24</v>
      </c>
      <c r="L21" s="220">
        <v>2918295</v>
      </c>
      <c r="M21" s="208" t="s">
        <v>23</v>
      </c>
      <c r="N21" s="138"/>
      <c r="O21" s="138"/>
      <c r="P21" s="138"/>
    </row>
    <row r="22" spans="1:17" s="186" customFormat="1" ht="35.1" customHeight="1">
      <c r="A22" s="204" t="s">
        <v>262</v>
      </c>
      <c r="B22" s="188" t="s">
        <v>308</v>
      </c>
      <c r="C22" s="189" t="s">
        <v>349</v>
      </c>
      <c r="D22" s="190" t="s">
        <v>195</v>
      </c>
      <c r="E22" s="189" t="s">
        <v>591</v>
      </c>
      <c r="F22" s="191" t="s">
        <v>43</v>
      </c>
      <c r="G22" s="187">
        <v>26</v>
      </c>
      <c r="H22" s="192">
        <v>119</v>
      </c>
      <c r="I22" s="187" t="s">
        <v>369</v>
      </c>
      <c r="J22" s="192" t="s">
        <v>24</v>
      </c>
      <c r="K22" s="187" t="s">
        <v>24</v>
      </c>
      <c r="L22" s="193" t="s">
        <v>24</v>
      </c>
      <c r="M22" s="194" t="s">
        <v>24</v>
      </c>
    </row>
    <row r="23" spans="1:17" s="186" customFormat="1" ht="35.1" customHeight="1" thickBot="1">
      <c r="A23" s="296" t="s">
        <v>263</v>
      </c>
      <c r="B23" s="297" t="s">
        <v>309</v>
      </c>
      <c r="C23" s="298" t="s">
        <v>350</v>
      </c>
      <c r="D23" s="299" t="s">
        <v>195</v>
      </c>
      <c r="E23" s="298" t="s">
        <v>591</v>
      </c>
      <c r="F23" s="300" t="s">
        <v>44</v>
      </c>
      <c r="G23" s="301">
        <v>13</v>
      </c>
      <c r="H23" s="302">
        <v>53</v>
      </c>
      <c r="I23" s="296" t="s">
        <v>24</v>
      </c>
      <c r="J23" s="302" t="s">
        <v>24</v>
      </c>
      <c r="K23" s="296" t="s">
        <v>24</v>
      </c>
      <c r="L23" s="303" t="s">
        <v>24</v>
      </c>
      <c r="M23" s="304" t="s">
        <v>24</v>
      </c>
    </row>
    <row r="24" spans="1:17" s="5" customFormat="1">
      <c r="A24" s="6"/>
      <c r="B24" s="38"/>
      <c r="C24" s="39"/>
      <c r="D24" s="39"/>
      <c r="E24" s="38"/>
      <c r="F24" s="6"/>
      <c r="G24" s="6"/>
      <c r="H24" s="27"/>
      <c r="I24" s="27"/>
      <c r="J24" s="27"/>
      <c r="K24" s="27"/>
      <c r="L24" s="60"/>
    </row>
    <row r="25" spans="1:17" s="5" customFormat="1">
      <c r="A25" s="6"/>
      <c r="C25" s="6"/>
      <c r="D25" s="6"/>
      <c r="F25" s="6"/>
      <c r="G25" s="6"/>
      <c r="L25" s="60"/>
    </row>
    <row r="26" spans="1:17" s="5" customFormat="1">
      <c r="A26" s="6"/>
      <c r="C26" s="6"/>
      <c r="D26" s="6"/>
      <c r="F26" s="6"/>
      <c r="G26" s="6"/>
      <c r="L26" s="60"/>
    </row>
  </sheetData>
  <mergeCells count="1">
    <mergeCell ref="A1:B1"/>
  </mergeCells>
  <phoneticPr fontId="1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41" orientation="landscape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60"/>
  <sheetViews>
    <sheetView topLeftCell="A28" zoomScale="80" zoomScaleNormal="80" workbookViewId="0">
      <selection activeCell="I60" sqref="I60"/>
    </sheetView>
  </sheetViews>
  <sheetFormatPr defaultRowHeight="12.75"/>
  <cols>
    <col min="1" max="1" width="4.28515625" style="27" customWidth="1"/>
    <col min="2" max="2" width="28.7109375" style="29" customWidth="1"/>
    <col min="3" max="3" width="28.7109375" style="27" customWidth="1"/>
    <col min="4" max="4" width="14.140625" style="27" customWidth="1"/>
    <col min="5" max="5" width="14.5703125" style="27" customWidth="1"/>
    <col min="6" max="6" width="15.5703125" style="27" customWidth="1"/>
    <col min="7" max="7" width="14.7109375" style="27" customWidth="1"/>
    <col min="8" max="9" width="21.28515625" style="44" customWidth="1"/>
    <col min="10" max="10" width="32.5703125" style="27" customWidth="1"/>
    <col min="11" max="11" width="34.28515625" style="27" customWidth="1"/>
    <col min="12" max="12" width="28.28515625" style="27" bestFit="1" customWidth="1"/>
    <col min="13" max="13" width="29.85546875" style="27" bestFit="1" customWidth="1"/>
    <col min="14" max="14" width="38.85546875" style="27" bestFit="1" customWidth="1"/>
    <col min="15" max="15" width="20.140625" style="27" customWidth="1"/>
    <col min="16" max="16" width="29.85546875" style="27" customWidth="1"/>
    <col min="17" max="17" width="12.85546875" style="27" customWidth="1"/>
    <col min="18" max="18" width="13.28515625" style="27" customWidth="1"/>
    <col min="19" max="19" width="16.85546875" style="27" customWidth="1"/>
    <col min="20" max="20" width="12.140625" style="27" customWidth="1"/>
    <col min="21" max="21" width="12.5703125" style="27" customWidth="1"/>
    <col min="22" max="22" width="14.42578125" style="27" customWidth="1"/>
    <col min="23" max="23" width="16.7109375" style="27" customWidth="1"/>
    <col min="24" max="24" width="12.7109375" style="27" customWidth="1"/>
    <col min="25" max="25" width="16.5703125" style="27" customWidth="1"/>
    <col min="26" max="26" width="13.7109375" style="27" customWidth="1"/>
    <col min="27" max="27" width="24.85546875" style="18" customWidth="1"/>
    <col min="28" max="16384" width="9.140625" style="18"/>
  </cols>
  <sheetData>
    <row r="3" spans="1:26">
      <c r="A3" s="30" t="s">
        <v>259</v>
      </c>
      <c r="J3" s="28"/>
    </row>
    <row r="4" spans="1:26">
      <c r="A4" s="28"/>
      <c r="J4" s="28"/>
    </row>
    <row r="5" spans="1:26">
      <c r="A5" s="28"/>
      <c r="J5" s="28"/>
    </row>
    <row r="6" spans="1:26" ht="62.25" customHeight="1">
      <c r="A6" s="349" t="s">
        <v>13</v>
      </c>
      <c r="B6" s="346" t="s">
        <v>5</v>
      </c>
      <c r="C6" s="346" t="s">
        <v>48</v>
      </c>
      <c r="D6" s="346" t="s">
        <v>49</v>
      </c>
      <c r="E6" s="346" t="s">
        <v>338</v>
      </c>
      <c r="F6" s="346" t="s">
        <v>122</v>
      </c>
      <c r="G6" s="346" t="s">
        <v>339</v>
      </c>
      <c r="H6" s="352" t="s">
        <v>713</v>
      </c>
      <c r="I6" s="352" t="s">
        <v>714</v>
      </c>
      <c r="J6" s="346" t="s">
        <v>119</v>
      </c>
      <c r="K6" s="346" t="s">
        <v>10</v>
      </c>
      <c r="L6" s="347" t="s">
        <v>123</v>
      </c>
      <c r="M6" s="347"/>
      <c r="N6" s="347"/>
      <c r="O6" s="347" t="s">
        <v>274</v>
      </c>
      <c r="P6" s="347" t="s">
        <v>275</v>
      </c>
      <c r="Q6" s="346" t="s">
        <v>592</v>
      </c>
      <c r="R6" s="346"/>
      <c r="S6" s="346"/>
      <c r="T6" s="346"/>
      <c r="U6" s="346"/>
      <c r="V6" s="346"/>
      <c r="W6" s="346" t="s">
        <v>238</v>
      </c>
      <c r="X6" s="346" t="s">
        <v>239</v>
      </c>
      <c r="Y6" s="346" t="s">
        <v>240</v>
      </c>
      <c r="Z6" s="346" t="s">
        <v>241</v>
      </c>
    </row>
    <row r="7" spans="1:26" ht="62.25" customHeight="1">
      <c r="A7" s="349"/>
      <c r="B7" s="346"/>
      <c r="C7" s="346"/>
      <c r="D7" s="346"/>
      <c r="E7" s="346"/>
      <c r="F7" s="346"/>
      <c r="G7" s="346"/>
      <c r="H7" s="353"/>
      <c r="I7" s="353"/>
      <c r="J7" s="346"/>
      <c r="K7" s="346"/>
      <c r="L7" s="43" t="s">
        <v>124</v>
      </c>
      <c r="M7" s="43" t="s">
        <v>125</v>
      </c>
      <c r="N7" s="43" t="s">
        <v>126</v>
      </c>
      <c r="O7" s="347"/>
      <c r="P7" s="347"/>
      <c r="Q7" s="1" t="s">
        <v>127</v>
      </c>
      <c r="R7" s="1" t="s">
        <v>128</v>
      </c>
      <c r="S7" s="1" t="s">
        <v>129</v>
      </c>
      <c r="T7" s="1" t="s">
        <v>130</v>
      </c>
      <c r="U7" s="1" t="s">
        <v>131</v>
      </c>
      <c r="V7" s="1" t="s">
        <v>132</v>
      </c>
      <c r="W7" s="346"/>
      <c r="X7" s="346"/>
      <c r="Y7" s="346"/>
      <c r="Z7" s="346"/>
    </row>
    <row r="8" spans="1:26" s="186" customFormat="1" ht="12.75" customHeight="1">
      <c r="A8" s="350" t="s">
        <v>336</v>
      </c>
      <c r="B8" s="351"/>
      <c r="C8" s="351"/>
      <c r="D8" s="351"/>
      <c r="E8" s="351"/>
      <c r="F8" s="351"/>
      <c r="G8" s="351"/>
      <c r="H8" s="351"/>
      <c r="I8" s="35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2"/>
    </row>
    <row r="9" spans="1:26" s="138" customFormat="1" ht="38.25">
      <c r="A9" s="134" t="s">
        <v>179</v>
      </c>
      <c r="B9" s="143" t="s">
        <v>75</v>
      </c>
      <c r="C9" s="134" t="s">
        <v>76</v>
      </c>
      <c r="D9" s="141" t="s">
        <v>77</v>
      </c>
      <c r="E9" s="142"/>
      <c r="F9" s="142" t="s">
        <v>133</v>
      </c>
      <c r="G9" s="134">
        <v>1988</v>
      </c>
      <c r="H9" s="221">
        <v>2118000</v>
      </c>
      <c r="I9" s="311" t="s">
        <v>715</v>
      </c>
      <c r="J9" s="223" t="s">
        <v>88</v>
      </c>
      <c r="K9" s="134" t="s">
        <v>89</v>
      </c>
      <c r="L9" s="134" t="s">
        <v>141</v>
      </c>
      <c r="M9" s="134" t="s">
        <v>142</v>
      </c>
      <c r="N9" s="134" t="s">
        <v>143</v>
      </c>
      <c r="O9" s="134"/>
      <c r="P9" s="134" t="s">
        <v>344</v>
      </c>
      <c r="Q9" s="224" t="s">
        <v>145</v>
      </c>
      <c r="R9" s="224" t="s">
        <v>145</v>
      </c>
      <c r="S9" s="224" t="s">
        <v>145</v>
      </c>
      <c r="T9" s="224" t="s">
        <v>145</v>
      </c>
      <c r="U9" s="224" t="s">
        <v>144</v>
      </c>
      <c r="V9" s="224" t="s">
        <v>145</v>
      </c>
      <c r="W9" s="222">
        <v>749.76</v>
      </c>
      <c r="X9" s="222">
        <v>3</v>
      </c>
      <c r="Y9" s="222" t="s">
        <v>50</v>
      </c>
      <c r="Z9" s="142" t="s">
        <v>133</v>
      </c>
    </row>
    <row r="10" spans="1:26" s="138" customFormat="1" ht="63.75">
      <c r="A10" s="134">
        <v>2</v>
      </c>
      <c r="B10" s="143" t="s">
        <v>78</v>
      </c>
      <c r="C10" s="134" t="s">
        <v>79</v>
      </c>
      <c r="D10" s="141" t="s">
        <v>77</v>
      </c>
      <c r="E10" s="142"/>
      <c r="F10" s="142" t="s">
        <v>133</v>
      </c>
      <c r="G10" s="134">
        <v>2000</v>
      </c>
      <c r="H10" s="221">
        <v>441080.48</v>
      </c>
      <c r="I10" s="311" t="s">
        <v>716</v>
      </c>
      <c r="J10" s="134" t="s">
        <v>90</v>
      </c>
      <c r="K10" s="134" t="s">
        <v>91</v>
      </c>
      <c r="L10" s="134" t="s">
        <v>146</v>
      </c>
      <c r="M10" s="134" t="s">
        <v>147</v>
      </c>
      <c r="N10" s="134" t="s">
        <v>148</v>
      </c>
      <c r="O10" s="134"/>
      <c r="P10" s="134"/>
      <c r="Q10" s="224" t="s">
        <v>149</v>
      </c>
      <c r="R10" s="224" t="s">
        <v>149</v>
      </c>
      <c r="S10" s="224" t="s">
        <v>150</v>
      </c>
      <c r="T10" s="224" t="s">
        <v>149</v>
      </c>
      <c r="U10" s="224" t="s">
        <v>144</v>
      </c>
      <c r="V10" s="224" t="s">
        <v>145</v>
      </c>
      <c r="W10" s="222">
        <v>279.35000000000002</v>
      </c>
      <c r="X10" s="222">
        <v>2</v>
      </c>
      <c r="Y10" s="222" t="s">
        <v>50</v>
      </c>
      <c r="Z10" s="142" t="s">
        <v>133</v>
      </c>
    </row>
    <row r="11" spans="1:26" s="138" customFormat="1" ht="33.75" customHeight="1">
      <c r="A11" s="134">
        <v>3</v>
      </c>
      <c r="B11" s="143" t="s">
        <v>80</v>
      </c>
      <c r="C11" s="134" t="s">
        <v>54</v>
      </c>
      <c r="D11" s="141" t="s">
        <v>77</v>
      </c>
      <c r="E11" s="142"/>
      <c r="F11" s="142" t="s">
        <v>133</v>
      </c>
      <c r="G11" s="134"/>
      <c r="H11" s="221">
        <v>100000</v>
      </c>
      <c r="I11" s="311" t="s">
        <v>717</v>
      </c>
      <c r="J11" s="134"/>
      <c r="K11" s="134" t="s">
        <v>92</v>
      </c>
      <c r="L11" s="134"/>
      <c r="M11" s="134"/>
      <c r="N11" s="134"/>
      <c r="O11" s="134"/>
      <c r="P11" s="134"/>
      <c r="Q11" s="225"/>
      <c r="R11" s="225"/>
      <c r="S11" s="225"/>
      <c r="T11" s="225"/>
      <c r="U11" s="225"/>
      <c r="V11" s="225"/>
      <c r="W11" s="222"/>
      <c r="X11" s="222">
        <v>1</v>
      </c>
      <c r="Y11" s="222" t="s">
        <v>133</v>
      </c>
      <c r="Z11" s="142" t="s">
        <v>133</v>
      </c>
    </row>
    <row r="12" spans="1:26" s="138" customFormat="1" ht="38.25">
      <c r="A12" s="134">
        <v>4</v>
      </c>
      <c r="B12" s="143" t="s">
        <v>81</v>
      </c>
      <c r="C12" s="134" t="s">
        <v>82</v>
      </c>
      <c r="D12" s="141" t="s">
        <v>77</v>
      </c>
      <c r="E12" s="142"/>
      <c r="F12" s="142" t="s">
        <v>133</v>
      </c>
      <c r="G12" s="134">
        <v>1998</v>
      </c>
      <c r="H12" s="221">
        <v>299000</v>
      </c>
      <c r="I12" s="311" t="s">
        <v>715</v>
      </c>
      <c r="J12" s="134" t="s">
        <v>93</v>
      </c>
      <c r="K12" s="134" t="s">
        <v>94</v>
      </c>
      <c r="L12" s="134" t="s">
        <v>151</v>
      </c>
      <c r="M12" s="134" t="s">
        <v>152</v>
      </c>
      <c r="N12" s="134" t="s">
        <v>242</v>
      </c>
      <c r="O12" s="134"/>
      <c r="P12" s="134"/>
      <c r="Q12" s="224" t="s">
        <v>145</v>
      </c>
      <c r="R12" s="224" t="s">
        <v>145</v>
      </c>
      <c r="S12" s="225" t="s">
        <v>675</v>
      </c>
      <c r="T12" s="224" t="s">
        <v>145</v>
      </c>
      <c r="U12" s="224" t="s">
        <v>144</v>
      </c>
      <c r="V12" s="224" t="s">
        <v>145</v>
      </c>
      <c r="W12" s="222">
        <v>89.51</v>
      </c>
      <c r="X12" s="222">
        <v>1</v>
      </c>
      <c r="Y12" s="222" t="s">
        <v>133</v>
      </c>
      <c r="Z12" s="142" t="s">
        <v>133</v>
      </c>
    </row>
    <row r="13" spans="1:26" s="138" customFormat="1" ht="76.5">
      <c r="A13" s="134">
        <v>5</v>
      </c>
      <c r="B13" s="143" t="s">
        <v>83</v>
      </c>
      <c r="C13" s="134" t="s">
        <v>243</v>
      </c>
      <c r="D13" s="141" t="s">
        <v>77</v>
      </c>
      <c r="E13" s="142"/>
      <c r="F13" s="142" t="s">
        <v>133</v>
      </c>
      <c r="G13" s="134">
        <v>2008</v>
      </c>
      <c r="H13" s="221">
        <v>1476347.21</v>
      </c>
      <c r="I13" s="311" t="s">
        <v>716</v>
      </c>
      <c r="J13" s="134" t="s">
        <v>95</v>
      </c>
      <c r="K13" s="134" t="s">
        <v>96</v>
      </c>
      <c r="L13" s="134" t="s">
        <v>153</v>
      </c>
      <c r="M13" s="134" t="s">
        <v>154</v>
      </c>
      <c r="N13" s="134" t="s">
        <v>155</v>
      </c>
      <c r="O13" s="134"/>
      <c r="P13" s="134"/>
      <c r="Q13" s="224" t="s">
        <v>149</v>
      </c>
      <c r="R13" s="224" t="s">
        <v>149</v>
      </c>
      <c r="S13" s="224" t="s">
        <v>149</v>
      </c>
      <c r="T13" s="224" t="s">
        <v>149</v>
      </c>
      <c r="U13" s="224" t="s">
        <v>149</v>
      </c>
      <c r="V13" s="224" t="s">
        <v>149</v>
      </c>
      <c r="W13" s="222">
        <v>560.5</v>
      </c>
      <c r="X13" s="222">
        <v>1</v>
      </c>
      <c r="Y13" s="222" t="s">
        <v>133</v>
      </c>
      <c r="Z13" s="142" t="s">
        <v>133</v>
      </c>
    </row>
    <row r="14" spans="1:26" s="138" customFormat="1" ht="51">
      <c r="A14" s="134">
        <v>6</v>
      </c>
      <c r="B14" s="143" t="s">
        <v>84</v>
      </c>
      <c r="C14" s="134" t="s">
        <v>85</v>
      </c>
      <c r="D14" s="141" t="s">
        <v>77</v>
      </c>
      <c r="E14" s="142"/>
      <c r="F14" s="142" t="s">
        <v>133</v>
      </c>
      <c r="G14" s="134">
        <v>2010</v>
      </c>
      <c r="H14" s="221">
        <v>1088983.99</v>
      </c>
      <c r="I14" s="311" t="s">
        <v>716</v>
      </c>
      <c r="J14" s="134" t="s">
        <v>97</v>
      </c>
      <c r="K14" s="134" t="s">
        <v>98</v>
      </c>
      <c r="L14" s="134" t="s">
        <v>156</v>
      </c>
      <c r="M14" s="134"/>
      <c r="N14" s="134" t="s">
        <v>157</v>
      </c>
      <c r="O14" s="134"/>
      <c r="P14" s="134" t="s">
        <v>344</v>
      </c>
      <c r="Q14" s="224" t="s">
        <v>149</v>
      </c>
      <c r="R14" s="224" t="s">
        <v>149</v>
      </c>
      <c r="S14" s="225" t="s">
        <v>158</v>
      </c>
      <c r="T14" s="224" t="s">
        <v>149</v>
      </c>
      <c r="U14" s="224" t="s">
        <v>144</v>
      </c>
      <c r="V14" s="224" t="s">
        <v>149</v>
      </c>
      <c r="W14" s="222">
        <v>64</v>
      </c>
      <c r="X14" s="222">
        <v>1</v>
      </c>
      <c r="Y14" s="222" t="s">
        <v>133</v>
      </c>
      <c r="Z14" s="142" t="s">
        <v>133</v>
      </c>
    </row>
    <row r="15" spans="1:26" s="138" customFormat="1" ht="102">
      <c r="A15" s="134">
        <v>7</v>
      </c>
      <c r="B15" s="143" t="s">
        <v>86</v>
      </c>
      <c r="C15" s="134" t="s">
        <v>87</v>
      </c>
      <c r="D15" s="141" t="s">
        <v>77</v>
      </c>
      <c r="E15" s="142"/>
      <c r="F15" s="142" t="s">
        <v>133</v>
      </c>
      <c r="G15" s="134">
        <v>2009</v>
      </c>
      <c r="H15" s="221">
        <v>579071.38</v>
      </c>
      <c r="I15" s="311" t="s">
        <v>716</v>
      </c>
      <c r="J15" s="134" t="s">
        <v>99</v>
      </c>
      <c r="K15" s="134" t="s">
        <v>100</v>
      </c>
      <c r="L15" s="134" t="s">
        <v>159</v>
      </c>
      <c r="M15" s="134" t="s">
        <v>160</v>
      </c>
      <c r="N15" s="134" t="s">
        <v>161</v>
      </c>
      <c r="O15" s="134"/>
      <c r="P15" s="134"/>
      <c r="Q15" s="224" t="s">
        <v>149</v>
      </c>
      <c r="R15" s="224" t="s">
        <v>149</v>
      </c>
      <c r="S15" s="224" t="s">
        <v>149</v>
      </c>
      <c r="T15" s="224" t="s">
        <v>149</v>
      </c>
      <c r="U15" s="224" t="s">
        <v>144</v>
      </c>
      <c r="V15" s="224" t="s">
        <v>149</v>
      </c>
      <c r="W15" s="222">
        <v>280.10000000000002</v>
      </c>
      <c r="X15" s="222">
        <v>1</v>
      </c>
      <c r="Y15" s="222" t="s">
        <v>50</v>
      </c>
      <c r="Z15" s="142" t="s">
        <v>133</v>
      </c>
    </row>
    <row r="16" spans="1:26" s="138" customFormat="1" ht="51">
      <c r="A16" s="134">
        <v>8</v>
      </c>
      <c r="B16" s="143" t="s">
        <v>199</v>
      </c>
      <c r="C16" s="134" t="s">
        <v>200</v>
      </c>
      <c r="D16" s="141" t="s">
        <v>77</v>
      </c>
      <c r="E16" s="142"/>
      <c r="F16" s="142" t="s">
        <v>204</v>
      </c>
      <c r="G16" s="134">
        <v>2012</v>
      </c>
      <c r="H16" s="221">
        <v>1045850.59</v>
      </c>
      <c r="I16" s="311" t="s">
        <v>716</v>
      </c>
      <c r="J16" s="134" t="s">
        <v>205</v>
      </c>
      <c r="K16" s="134" t="s">
        <v>206</v>
      </c>
      <c r="L16" s="134" t="s">
        <v>208</v>
      </c>
      <c r="M16" s="134" t="s">
        <v>209</v>
      </c>
      <c r="N16" s="134" t="s">
        <v>210</v>
      </c>
      <c r="O16" s="134"/>
      <c r="P16" s="134"/>
      <c r="Q16" s="224" t="s">
        <v>149</v>
      </c>
      <c r="R16" s="224" t="s">
        <v>149</v>
      </c>
      <c r="S16" s="224" t="s">
        <v>149</v>
      </c>
      <c r="T16" s="224" t="s">
        <v>149</v>
      </c>
      <c r="U16" s="224" t="s">
        <v>144</v>
      </c>
      <c r="V16" s="224" t="s">
        <v>149</v>
      </c>
      <c r="W16" s="222">
        <v>353.84</v>
      </c>
      <c r="X16" s="222">
        <v>1</v>
      </c>
      <c r="Y16" s="222" t="s">
        <v>133</v>
      </c>
      <c r="Z16" s="142" t="s">
        <v>133</v>
      </c>
    </row>
    <row r="17" spans="1:29" s="138" customFormat="1" ht="25.5">
      <c r="A17" s="134">
        <v>9</v>
      </c>
      <c r="B17" s="143" t="s">
        <v>201</v>
      </c>
      <c r="C17" s="134" t="s">
        <v>202</v>
      </c>
      <c r="D17" s="141" t="s">
        <v>77</v>
      </c>
      <c r="E17" s="142"/>
      <c r="F17" s="142" t="s">
        <v>204</v>
      </c>
      <c r="G17" s="134">
        <v>2011</v>
      </c>
      <c r="H17" s="221">
        <v>652042.19999999995</v>
      </c>
      <c r="I17" s="311" t="s">
        <v>716</v>
      </c>
      <c r="J17" s="134"/>
      <c r="K17" s="134" t="s">
        <v>207</v>
      </c>
      <c r="L17" s="134" t="s">
        <v>211</v>
      </c>
      <c r="M17" s="134"/>
      <c r="N17" s="134" t="s">
        <v>211</v>
      </c>
      <c r="O17" s="134"/>
      <c r="P17" s="134"/>
      <c r="Q17" s="224" t="s">
        <v>149</v>
      </c>
      <c r="R17" s="224" t="s">
        <v>149</v>
      </c>
      <c r="S17" s="224" t="s">
        <v>149</v>
      </c>
      <c r="T17" s="224" t="s">
        <v>144</v>
      </c>
      <c r="U17" s="224" t="s">
        <v>144</v>
      </c>
      <c r="V17" s="224" t="s">
        <v>144</v>
      </c>
      <c r="W17" s="222">
        <v>630</v>
      </c>
      <c r="X17" s="222">
        <v>1</v>
      </c>
      <c r="Y17" s="222" t="s">
        <v>133</v>
      </c>
      <c r="Z17" s="142" t="s">
        <v>133</v>
      </c>
    </row>
    <row r="18" spans="1:29" s="229" customFormat="1" ht="30" customHeight="1">
      <c r="A18" s="226">
        <v>10</v>
      </c>
      <c r="B18" s="143" t="s">
        <v>345</v>
      </c>
      <c r="C18" s="227" t="s">
        <v>24</v>
      </c>
      <c r="D18" s="228" t="s">
        <v>24</v>
      </c>
      <c r="F18" s="228" t="s">
        <v>326</v>
      </c>
      <c r="G18" s="134">
        <v>2015</v>
      </c>
      <c r="H18" s="141">
        <v>10239.5</v>
      </c>
      <c r="I18" s="311" t="s">
        <v>716</v>
      </c>
      <c r="J18" s="134"/>
      <c r="K18" s="134" t="s">
        <v>351</v>
      </c>
      <c r="L18" s="225"/>
      <c r="M18" s="225"/>
      <c r="N18" s="224"/>
      <c r="O18" s="224"/>
      <c r="P18" s="224"/>
      <c r="Q18" s="224"/>
      <c r="R18" s="224"/>
      <c r="S18" s="224"/>
      <c r="T18" s="224"/>
      <c r="U18" s="224"/>
      <c r="V18" s="230"/>
      <c r="W18" s="230"/>
      <c r="X18" s="230"/>
      <c r="Y18" s="230"/>
      <c r="Z18" s="231"/>
      <c r="AA18" s="232"/>
      <c r="AB18" s="233"/>
      <c r="AC18" s="232"/>
    </row>
    <row r="19" spans="1:29" s="138" customFormat="1" ht="12.75" customHeight="1">
      <c r="A19" s="346" t="s">
        <v>0</v>
      </c>
      <c r="B19" s="346" t="s">
        <v>0</v>
      </c>
      <c r="C19" s="346"/>
      <c r="D19" s="346"/>
      <c r="E19" s="346"/>
      <c r="F19" s="170"/>
      <c r="G19" s="170"/>
      <c r="H19" s="62">
        <f>SUM(H9:H18)</f>
        <v>7810615.3499999996</v>
      </c>
      <c r="I19" s="6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9" s="186" customFormat="1" ht="12.75" customHeight="1">
      <c r="A20" s="350" t="s">
        <v>22</v>
      </c>
      <c r="B20" s="351"/>
      <c r="C20" s="351"/>
      <c r="D20" s="351"/>
      <c r="E20" s="351"/>
      <c r="F20" s="351"/>
      <c r="G20" s="351"/>
      <c r="H20" s="351"/>
      <c r="I20" s="35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2"/>
    </row>
    <row r="21" spans="1:29" s="138" customFormat="1" ht="51">
      <c r="A21" s="134">
        <v>1</v>
      </c>
      <c r="B21" s="143" t="s">
        <v>101</v>
      </c>
      <c r="C21" s="134" t="s">
        <v>102</v>
      </c>
      <c r="D21" s="141" t="s">
        <v>77</v>
      </c>
      <c r="E21" s="142"/>
      <c r="F21" s="142" t="s">
        <v>133</v>
      </c>
      <c r="G21" s="134">
        <v>1964</v>
      </c>
      <c r="H21" s="234">
        <v>350000</v>
      </c>
      <c r="I21" s="311" t="s">
        <v>717</v>
      </c>
      <c r="J21" s="223" t="s">
        <v>103</v>
      </c>
      <c r="K21" s="134" t="s">
        <v>104</v>
      </c>
      <c r="L21" s="134" t="s">
        <v>162</v>
      </c>
      <c r="M21" s="134" t="s">
        <v>163</v>
      </c>
      <c r="N21" s="134" t="s">
        <v>164</v>
      </c>
      <c r="O21" s="134"/>
      <c r="P21" s="134"/>
      <c r="Q21" s="224" t="s">
        <v>145</v>
      </c>
      <c r="R21" s="224" t="s">
        <v>145</v>
      </c>
      <c r="S21" s="224" t="s">
        <v>145</v>
      </c>
      <c r="T21" s="224" t="s">
        <v>145</v>
      </c>
      <c r="U21" s="224" t="s">
        <v>144</v>
      </c>
      <c r="V21" s="224" t="s">
        <v>145</v>
      </c>
      <c r="W21" s="230"/>
      <c r="X21" s="222"/>
      <c r="Y21" s="222"/>
      <c r="Z21" s="142" t="s">
        <v>133</v>
      </c>
    </row>
    <row r="22" spans="1:29" s="138" customFormat="1" ht="25.5">
      <c r="A22" s="134">
        <v>2</v>
      </c>
      <c r="B22" s="143" t="s">
        <v>105</v>
      </c>
      <c r="C22" s="134" t="s">
        <v>102</v>
      </c>
      <c r="D22" s="141" t="s">
        <v>77</v>
      </c>
      <c r="E22" s="142"/>
      <c r="F22" s="142" t="s">
        <v>133</v>
      </c>
      <c r="G22" s="134">
        <v>1956</v>
      </c>
      <c r="H22" s="234">
        <v>250000</v>
      </c>
      <c r="I22" s="311" t="s">
        <v>717</v>
      </c>
      <c r="J22" s="134" t="s">
        <v>106</v>
      </c>
      <c r="K22" s="134" t="s">
        <v>107</v>
      </c>
      <c r="L22" s="134" t="s">
        <v>165</v>
      </c>
      <c r="M22" s="134" t="s">
        <v>166</v>
      </c>
      <c r="N22" s="134" t="s">
        <v>167</v>
      </c>
      <c r="O22" s="134"/>
      <c r="P22" s="134"/>
      <c r="Q22" s="224" t="s">
        <v>149</v>
      </c>
      <c r="R22" s="224" t="s">
        <v>145</v>
      </c>
      <c r="S22" s="224" t="s">
        <v>145</v>
      </c>
      <c r="T22" s="224" t="s">
        <v>168</v>
      </c>
      <c r="U22" s="224" t="s">
        <v>144</v>
      </c>
      <c r="V22" s="224" t="s">
        <v>145</v>
      </c>
      <c r="W22" s="230"/>
      <c r="X22" s="222">
        <v>1</v>
      </c>
      <c r="Y22" s="222" t="s">
        <v>133</v>
      </c>
      <c r="Z22" s="142" t="s">
        <v>133</v>
      </c>
    </row>
    <row r="23" spans="1:29" s="138" customFormat="1" ht="25.5">
      <c r="A23" s="134">
        <v>3</v>
      </c>
      <c r="B23" s="143" t="s">
        <v>108</v>
      </c>
      <c r="C23" s="134" t="s">
        <v>102</v>
      </c>
      <c r="D23" s="141" t="s">
        <v>77</v>
      </c>
      <c r="E23" s="142"/>
      <c r="F23" s="142" t="s">
        <v>133</v>
      </c>
      <c r="G23" s="134">
        <v>1990</v>
      </c>
      <c r="H23" s="234">
        <v>350000</v>
      </c>
      <c r="I23" s="311" t="s">
        <v>717</v>
      </c>
      <c r="J23" s="134" t="s">
        <v>109</v>
      </c>
      <c r="K23" s="134" t="s">
        <v>110</v>
      </c>
      <c r="L23" s="134" t="s">
        <v>169</v>
      </c>
      <c r="M23" s="134" t="s">
        <v>166</v>
      </c>
      <c r="N23" s="134" t="s">
        <v>170</v>
      </c>
      <c r="O23" s="134"/>
      <c r="P23" s="134"/>
      <c r="Q23" s="224" t="s">
        <v>145</v>
      </c>
      <c r="R23" s="224" t="s">
        <v>145</v>
      </c>
      <c r="S23" s="224" t="s">
        <v>171</v>
      </c>
      <c r="T23" s="224" t="s">
        <v>145</v>
      </c>
      <c r="U23" s="224" t="s">
        <v>144</v>
      </c>
      <c r="V23" s="224" t="s">
        <v>145</v>
      </c>
      <c r="W23" s="222">
        <v>360</v>
      </c>
      <c r="X23" s="222">
        <v>1</v>
      </c>
      <c r="Y23" s="222" t="s">
        <v>133</v>
      </c>
      <c r="Z23" s="142" t="s">
        <v>133</v>
      </c>
    </row>
    <row r="24" spans="1:29" s="138" customFormat="1" ht="76.5">
      <c r="A24" s="134">
        <v>4</v>
      </c>
      <c r="B24" s="143" t="s">
        <v>111</v>
      </c>
      <c r="C24" s="134" t="s">
        <v>115</v>
      </c>
      <c r="D24" s="141" t="s">
        <v>77</v>
      </c>
      <c r="E24" s="142"/>
      <c r="F24" s="142" t="s">
        <v>133</v>
      </c>
      <c r="G24" s="134">
        <v>2008</v>
      </c>
      <c r="H24" s="234">
        <v>796000</v>
      </c>
      <c r="I24" s="311" t="s">
        <v>716</v>
      </c>
      <c r="J24" s="134" t="s">
        <v>112</v>
      </c>
      <c r="K24" s="134" t="s">
        <v>113</v>
      </c>
      <c r="L24" s="134" t="s">
        <v>153</v>
      </c>
      <c r="M24" s="134" t="s">
        <v>154</v>
      </c>
      <c r="N24" s="134" t="s">
        <v>155</v>
      </c>
      <c r="O24" s="134"/>
      <c r="P24" s="134"/>
      <c r="Q24" s="224" t="s">
        <v>149</v>
      </c>
      <c r="R24" s="224" t="s">
        <v>149</v>
      </c>
      <c r="S24" s="224" t="s">
        <v>149</v>
      </c>
      <c r="T24" s="224" t="s">
        <v>149</v>
      </c>
      <c r="U24" s="224" t="s">
        <v>172</v>
      </c>
      <c r="V24" s="224" t="s">
        <v>149</v>
      </c>
      <c r="W24" s="230"/>
      <c r="X24" s="222"/>
      <c r="Y24" s="222"/>
      <c r="Z24" s="142" t="s">
        <v>133</v>
      </c>
    </row>
    <row r="25" spans="1:29" s="138" customFormat="1" ht="25.5">
      <c r="A25" s="134">
        <v>5</v>
      </c>
      <c r="B25" s="143" t="s">
        <v>114</v>
      </c>
      <c r="C25" s="134" t="s">
        <v>115</v>
      </c>
      <c r="D25" s="141" t="s">
        <v>77</v>
      </c>
      <c r="E25" s="134"/>
      <c r="F25" s="142" t="s">
        <v>133</v>
      </c>
      <c r="G25" s="142"/>
      <c r="H25" s="234">
        <v>800000</v>
      </c>
      <c r="I25" s="311" t="s">
        <v>717</v>
      </c>
      <c r="J25" s="134" t="s">
        <v>116</v>
      </c>
      <c r="K25" s="134" t="s">
        <v>117</v>
      </c>
      <c r="L25" s="134" t="s">
        <v>173</v>
      </c>
      <c r="M25" s="134" t="s">
        <v>174</v>
      </c>
      <c r="N25" s="134" t="s">
        <v>175</v>
      </c>
      <c r="O25" s="134"/>
      <c r="P25" s="134"/>
      <c r="Q25" s="224" t="s">
        <v>149</v>
      </c>
      <c r="R25" s="224" t="s">
        <v>149</v>
      </c>
      <c r="S25" s="224" t="s">
        <v>149</v>
      </c>
      <c r="T25" s="224" t="s">
        <v>149</v>
      </c>
      <c r="U25" s="224" t="s">
        <v>144</v>
      </c>
      <c r="V25" s="224" t="s">
        <v>149</v>
      </c>
      <c r="W25" s="230"/>
      <c r="X25" s="222"/>
      <c r="Y25" s="222"/>
      <c r="Z25" s="142" t="s">
        <v>133</v>
      </c>
    </row>
    <row r="26" spans="1:29" s="138" customFormat="1">
      <c r="A26" s="346" t="s">
        <v>0</v>
      </c>
      <c r="B26" s="346" t="s">
        <v>0</v>
      </c>
      <c r="C26" s="346"/>
      <c r="D26" s="346"/>
      <c r="E26" s="346"/>
      <c r="F26" s="170"/>
      <c r="G26" s="170"/>
      <c r="H26" s="62">
        <f>SUM(H21:H25)</f>
        <v>2546000</v>
      </c>
      <c r="I26" s="62"/>
      <c r="J26" s="134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235"/>
      <c r="X26" s="192"/>
      <c r="Y26" s="192"/>
      <c r="Z26" s="236"/>
    </row>
    <row r="27" spans="1:29" s="186" customFormat="1" ht="12.75" customHeight="1">
      <c r="A27" s="350" t="s">
        <v>340</v>
      </c>
      <c r="B27" s="351"/>
      <c r="C27" s="351"/>
      <c r="D27" s="351"/>
      <c r="E27" s="351"/>
      <c r="F27" s="351"/>
      <c r="G27" s="351"/>
      <c r="H27" s="351"/>
      <c r="I27" s="35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2"/>
    </row>
    <row r="28" spans="1:29" s="138" customFormat="1">
      <c r="A28" s="134">
        <v>1</v>
      </c>
      <c r="B28" s="143" t="s">
        <v>641</v>
      </c>
      <c r="C28" s="134" t="s">
        <v>360</v>
      </c>
      <c r="D28" s="134" t="s">
        <v>50</v>
      </c>
      <c r="E28" s="134" t="s">
        <v>133</v>
      </c>
      <c r="F28" s="134" t="s">
        <v>133</v>
      </c>
      <c r="G28" s="134" t="s">
        <v>266</v>
      </c>
      <c r="H28" s="234">
        <v>3813647.6</v>
      </c>
      <c r="I28" s="311" t="s">
        <v>716</v>
      </c>
      <c r="J28" s="223" t="s">
        <v>57</v>
      </c>
      <c r="K28" s="134" t="s">
        <v>58</v>
      </c>
      <c r="L28" s="134" t="s">
        <v>244</v>
      </c>
      <c r="M28" s="134" t="s">
        <v>245</v>
      </c>
      <c r="N28" s="134" t="s">
        <v>246</v>
      </c>
      <c r="O28" s="134" t="s">
        <v>270</v>
      </c>
      <c r="P28" s="134" t="s">
        <v>137</v>
      </c>
      <c r="Q28" s="134" t="s">
        <v>224</v>
      </c>
      <c r="R28" s="134" t="s">
        <v>224</v>
      </c>
      <c r="S28" s="134" t="s">
        <v>224</v>
      </c>
      <c r="T28" s="134" t="s">
        <v>224</v>
      </c>
      <c r="U28" s="134" t="s">
        <v>144</v>
      </c>
      <c r="V28" s="134" t="s">
        <v>224</v>
      </c>
      <c r="W28" s="142"/>
      <c r="X28" s="142" t="s">
        <v>144</v>
      </c>
      <c r="Y28" s="142" t="s">
        <v>278</v>
      </c>
      <c r="Z28" s="142" t="s">
        <v>278</v>
      </c>
    </row>
    <row r="29" spans="1:29" s="138" customFormat="1">
      <c r="A29" s="134">
        <v>2</v>
      </c>
      <c r="B29" s="143" t="s">
        <v>59</v>
      </c>
      <c r="C29" s="134" t="s">
        <v>247</v>
      </c>
      <c r="D29" s="134" t="s">
        <v>50</v>
      </c>
      <c r="E29" s="134" t="s">
        <v>133</v>
      </c>
      <c r="F29" s="134" t="s">
        <v>133</v>
      </c>
      <c r="G29" s="134" t="s">
        <v>60</v>
      </c>
      <c r="H29" s="234">
        <v>223316.73</v>
      </c>
      <c r="I29" s="311" t="s">
        <v>716</v>
      </c>
      <c r="J29" s="134" t="s">
        <v>61</v>
      </c>
      <c r="K29" s="134" t="s">
        <v>62</v>
      </c>
      <c r="L29" s="134" t="s">
        <v>244</v>
      </c>
      <c r="M29" s="134" t="s">
        <v>245</v>
      </c>
      <c r="N29" s="134" t="s">
        <v>246</v>
      </c>
      <c r="O29" s="134" t="s">
        <v>271</v>
      </c>
      <c r="P29" s="134" t="s">
        <v>137</v>
      </c>
      <c r="Q29" s="134" t="s">
        <v>224</v>
      </c>
      <c r="R29" s="134" t="s">
        <v>224</v>
      </c>
      <c r="S29" s="134" t="s">
        <v>224</v>
      </c>
      <c r="T29" s="134" t="s">
        <v>224</v>
      </c>
      <c r="U29" s="134" t="s">
        <v>144</v>
      </c>
      <c r="V29" s="134" t="s">
        <v>224</v>
      </c>
      <c r="W29" s="142"/>
      <c r="X29" s="142" t="s">
        <v>144</v>
      </c>
      <c r="Y29" s="142" t="s">
        <v>278</v>
      </c>
      <c r="Z29" s="142" t="s">
        <v>278</v>
      </c>
    </row>
    <row r="30" spans="1:29" s="138" customFormat="1">
      <c r="A30" s="134">
        <v>3</v>
      </c>
      <c r="B30" s="143" t="s">
        <v>63</v>
      </c>
      <c r="C30" s="134" t="s">
        <v>247</v>
      </c>
      <c r="D30" s="134" t="s">
        <v>50</v>
      </c>
      <c r="E30" s="134" t="s">
        <v>133</v>
      </c>
      <c r="F30" s="134" t="s">
        <v>133</v>
      </c>
      <c r="G30" s="134">
        <v>1994</v>
      </c>
      <c r="H30" s="234">
        <v>305716.62</v>
      </c>
      <c r="I30" s="311" t="s">
        <v>716</v>
      </c>
      <c r="J30" s="134" t="s">
        <v>61</v>
      </c>
      <c r="K30" s="134" t="s">
        <v>64</v>
      </c>
      <c r="L30" s="134" t="s">
        <v>244</v>
      </c>
      <c r="M30" s="134" t="s">
        <v>245</v>
      </c>
      <c r="N30" s="134" t="s">
        <v>246</v>
      </c>
      <c r="O30" s="134" t="s">
        <v>270</v>
      </c>
      <c r="P30" s="134" t="s">
        <v>137</v>
      </c>
      <c r="Q30" s="134" t="s">
        <v>224</v>
      </c>
      <c r="R30" s="134" t="s">
        <v>224</v>
      </c>
      <c r="S30" s="134" t="s">
        <v>224</v>
      </c>
      <c r="T30" s="134" t="s">
        <v>224</v>
      </c>
      <c r="U30" s="134" t="s">
        <v>144</v>
      </c>
      <c r="V30" s="134" t="s">
        <v>224</v>
      </c>
      <c r="W30" s="142"/>
      <c r="X30" s="142" t="s">
        <v>144</v>
      </c>
      <c r="Y30" s="142" t="s">
        <v>278</v>
      </c>
      <c r="Z30" s="142" t="s">
        <v>278</v>
      </c>
    </row>
    <row r="31" spans="1:29" s="138" customFormat="1">
      <c r="A31" s="134">
        <v>4</v>
      </c>
      <c r="B31" s="143" t="s">
        <v>65</v>
      </c>
      <c r="C31" s="134" t="s">
        <v>247</v>
      </c>
      <c r="D31" s="134" t="s">
        <v>50</v>
      </c>
      <c r="E31" s="134" t="s">
        <v>133</v>
      </c>
      <c r="F31" s="134" t="s">
        <v>133</v>
      </c>
      <c r="G31" s="134">
        <v>1997</v>
      </c>
      <c r="H31" s="234">
        <v>505685.92</v>
      </c>
      <c r="I31" s="311" t="s">
        <v>716</v>
      </c>
      <c r="J31" s="134" t="s">
        <v>61</v>
      </c>
      <c r="K31" s="134" t="s">
        <v>66</v>
      </c>
      <c r="L31" s="134" t="s">
        <v>244</v>
      </c>
      <c r="M31" s="134" t="s">
        <v>245</v>
      </c>
      <c r="N31" s="134" t="s">
        <v>246</v>
      </c>
      <c r="O31" s="134" t="s">
        <v>270</v>
      </c>
      <c r="P31" s="134" t="s">
        <v>137</v>
      </c>
      <c r="Q31" s="134" t="s">
        <v>224</v>
      </c>
      <c r="R31" s="134" t="s">
        <v>224</v>
      </c>
      <c r="S31" s="134" t="s">
        <v>224</v>
      </c>
      <c r="T31" s="134" t="s">
        <v>224</v>
      </c>
      <c r="U31" s="134" t="s">
        <v>144</v>
      </c>
      <c r="V31" s="134" t="s">
        <v>224</v>
      </c>
      <c r="W31" s="142"/>
      <c r="X31" s="142" t="s">
        <v>144</v>
      </c>
      <c r="Y31" s="142" t="s">
        <v>278</v>
      </c>
      <c r="Z31" s="142" t="s">
        <v>278</v>
      </c>
    </row>
    <row r="32" spans="1:29" s="138" customFormat="1">
      <c r="A32" s="134">
        <v>5</v>
      </c>
      <c r="B32" s="143" t="s">
        <v>67</v>
      </c>
      <c r="C32" s="134" t="s">
        <v>247</v>
      </c>
      <c r="D32" s="134" t="s">
        <v>50</v>
      </c>
      <c r="E32" s="134" t="s">
        <v>133</v>
      </c>
      <c r="F32" s="134" t="s">
        <v>133</v>
      </c>
      <c r="G32" s="134">
        <v>1993</v>
      </c>
      <c r="H32" s="234">
        <v>231024.15</v>
      </c>
      <c r="I32" s="311" t="s">
        <v>716</v>
      </c>
      <c r="J32" s="134" t="s">
        <v>61</v>
      </c>
      <c r="K32" s="134" t="s">
        <v>68</v>
      </c>
      <c r="L32" s="134" t="s">
        <v>244</v>
      </c>
      <c r="M32" s="134" t="s">
        <v>245</v>
      </c>
      <c r="N32" s="134" t="s">
        <v>248</v>
      </c>
      <c r="O32" s="134" t="s">
        <v>272</v>
      </c>
      <c r="P32" s="134" t="s">
        <v>137</v>
      </c>
      <c r="Q32" s="134" t="s">
        <v>224</v>
      </c>
      <c r="R32" s="134" t="s">
        <v>224</v>
      </c>
      <c r="S32" s="134" t="s">
        <v>224</v>
      </c>
      <c r="T32" s="134" t="s">
        <v>224</v>
      </c>
      <c r="U32" s="134" t="s">
        <v>144</v>
      </c>
      <c r="V32" s="134" t="s">
        <v>224</v>
      </c>
      <c r="W32" s="142"/>
      <c r="X32" s="142" t="s">
        <v>144</v>
      </c>
      <c r="Y32" s="142" t="s">
        <v>278</v>
      </c>
      <c r="Z32" s="142" t="s">
        <v>278</v>
      </c>
    </row>
    <row r="33" spans="1:27" s="138" customFormat="1">
      <c r="A33" s="134">
        <v>6</v>
      </c>
      <c r="B33" s="143" t="s">
        <v>69</v>
      </c>
      <c r="C33" s="134" t="s">
        <v>247</v>
      </c>
      <c r="D33" s="134" t="s">
        <v>50</v>
      </c>
      <c r="E33" s="134" t="s">
        <v>133</v>
      </c>
      <c r="F33" s="134" t="s">
        <v>133</v>
      </c>
      <c r="G33" s="134" t="s">
        <v>267</v>
      </c>
      <c r="H33" s="234">
        <v>1718200.5</v>
      </c>
      <c r="I33" s="311" t="s">
        <v>716</v>
      </c>
      <c r="J33" s="134" t="s">
        <v>61</v>
      </c>
      <c r="K33" s="134" t="s">
        <v>70</v>
      </c>
      <c r="L33" s="134" t="s">
        <v>244</v>
      </c>
      <c r="M33" s="134" t="s">
        <v>245</v>
      </c>
      <c r="N33" s="134" t="s">
        <v>246</v>
      </c>
      <c r="O33" s="134" t="s">
        <v>270</v>
      </c>
      <c r="P33" s="134" t="s">
        <v>137</v>
      </c>
      <c r="Q33" s="134" t="s">
        <v>224</v>
      </c>
      <c r="R33" s="134" t="s">
        <v>224</v>
      </c>
      <c r="S33" s="134" t="s">
        <v>224</v>
      </c>
      <c r="T33" s="134" t="s">
        <v>224</v>
      </c>
      <c r="U33" s="134" t="s">
        <v>144</v>
      </c>
      <c r="V33" s="134" t="s">
        <v>224</v>
      </c>
      <c r="W33" s="142"/>
      <c r="X33" s="142" t="s">
        <v>144</v>
      </c>
      <c r="Y33" s="142" t="s">
        <v>278</v>
      </c>
      <c r="Z33" s="142" t="s">
        <v>278</v>
      </c>
    </row>
    <row r="34" spans="1:27" s="138" customFormat="1">
      <c r="A34" s="134">
        <v>7</v>
      </c>
      <c r="B34" s="143" t="s">
        <v>71</v>
      </c>
      <c r="C34" s="134" t="s">
        <v>247</v>
      </c>
      <c r="D34" s="134" t="s">
        <v>50</v>
      </c>
      <c r="E34" s="134" t="s">
        <v>133</v>
      </c>
      <c r="F34" s="134" t="s">
        <v>133</v>
      </c>
      <c r="G34" s="134" t="s">
        <v>72</v>
      </c>
      <c r="H34" s="234">
        <v>48712.89</v>
      </c>
      <c r="I34" s="311" t="s">
        <v>716</v>
      </c>
      <c r="J34" s="134" t="s">
        <v>61</v>
      </c>
      <c r="K34" s="134" t="s">
        <v>73</v>
      </c>
      <c r="L34" s="134" t="s">
        <v>244</v>
      </c>
      <c r="M34" s="134" t="s">
        <v>245</v>
      </c>
      <c r="N34" s="134" t="s">
        <v>248</v>
      </c>
      <c r="O34" s="134" t="s">
        <v>271</v>
      </c>
      <c r="P34" s="134" t="s">
        <v>137</v>
      </c>
      <c r="Q34" s="134" t="s">
        <v>224</v>
      </c>
      <c r="R34" s="134" t="s">
        <v>224</v>
      </c>
      <c r="S34" s="134" t="s">
        <v>224</v>
      </c>
      <c r="T34" s="134" t="s">
        <v>224</v>
      </c>
      <c r="U34" s="134" t="s">
        <v>144</v>
      </c>
      <c r="V34" s="134" t="s">
        <v>224</v>
      </c>
      <c r="W34" s="142"/>
      <c r="X34" s="142" t="s">
        <v>144</v>
      </c>
      <c r="Y34" s="142" t="s">
        <v>278</v>
      </c>
      <c r="Z34" s="142" t="s">
        <v>278</v>
      </c>
    </row>
    <row r="35" spans="1:27" s="138" customFormat="1">
      <c r="A35" s="134">
        <v>8</v>
      </c>
      <c r="B35" s="143" t="s">
        <v>642</v>
      </c>
      <c r="C35" s="134" t="s">
        <v>361</v>
      </c>
      <c r="D35" s="134" t="s">
        <v>50</v>
      </c>
      <c r="E35" s="134" t="s">
        <v>133</v>
      </c>
      <c r="F35" s="134" t="s">
        <v>133</v>
      </c>
      <c r="G35" s="134">
        <v>1949</v>
      </c>
      <c r="H35" s="234">
        <v>40547.82</v>
      </c>
      <c r="I35" s="311" t="s">
        <v>716</v>
      </c>
      <c r="J35" s="134" t="s">
        <v>61</v>
      </c>
      <c r="K35" s="134" t="s">
        <v>643</v>
      </c>
      <c r="L35" s="134" t="s">
        <v>244</v>
      </c>
      <c r="M35" s="134" t="s">
        <v>61</v>
      </c>
      <c r="N35" s="134" t="s">
        <v>268</v>
      </c>
      <c r="O35" s="134" t="s">
        <v>273</v>
      </c>
      <c r="P35" s="134" t="s">
        <v>137</v>
      </c>
      <c r="Q35" s="134" t="s">
        <v>276</v>
      </c>
      <c r="R35" s="134" t="s">
        <v>224</v>
      </c>
      <c r="S35" s="134" t="s">
        <v>277</v>
      </c>
      <c r="T35" s="134" t="s">
        <v>224</v>
      </c>
      <c r="U35" s="134" t="s">
        <v>144</v>
      </c>
      <c r="V35" s="134" t="s">
        <v>224</v>
      </c>
      <c r="W35" s="142"/>
      <c r="X35" s="142" t="s">
        <v>144</v>
      </c>
      <c r="Y35" s="142" t="s">
        <v>278</v>
      </c>
      <c r="Z35" s="142" t="s">
        <v>278</v>
      </c>
    </row>
    <row r="36" spans="1:27" s="138" customFormat="1">
      <c r="A36" s="134">
        <v>9</v>
      </c>
      <c r="B36" s="143" t="s">
        <v>74</v>
      </c>
      <c r="C36" s="134" t="s">
        <v>362</v>
      </c>
      <c r="D36" s="134" t="s">
        <v>50</v>
      </c>
      <c r="E36" s="134" t="s">
        <v>133</v>
      </c>
      <c r="F36" s="134" t="s">
        <v>133</v>
      </c>
      <c r="G36" s="134">
        <v>1966</v>
      </c>
      <c r="H36" s="234">
        <v>13496.05</v>
      </c>
      <c r="I36" s="311" t="s">
        <v>716</v>
      </c>
      <c r="J36" s="134" t="s">
        <v>61</v>
      </c>
      <c r="K36" s="134" t="s">
        <v>643</v>
      </c>
      <c r="L36" s="134" t="s">
        <v>269</v>
      </c>
      <c r="M36" s="134" t="s">
        <v>245</v>
      </c>
      <c r="N36" s="134" t="s">
        <v>248</v>
      </c>
      <c r="O36" s="134" t="s">
        <v>273</v>
      </c>
      <c r="P36" s="134" t="s">
        <v>137</v>
      </c>
      <c r="Q36" s="134" t="s">
        <v>276</v>
      </c>
      <c r="R36" s="134" t="s">
        <v>276</v>
      </c>
      <c r="S36" s="134" t="s">
        <v>61</v>
      </c>
      <c r="T36" s="134" t="s">
        <v>276</v>
      </c>
      <c r="U36" s="134" t="s">
        <v>144</v>
      </c>
      <c r="V36" s="134" t="s">
        <v>61</v>
      </c>
      <c r="W36" s="142"/>
      <c r="X36" s="142" t="s">
        <v>144</v>
      </c>
      <c r="Y36" s="142" t="s">
        <v>278</v>
      </c>
      <c r="Z36" s="142" t="s">
        <v>278</v>
      </c>
    </row>
    <row r="37" spans="1:27" s="138" customFormat="1">
      <c r="A37" s="346" t="s">
        <v>0</v>
      </c>
      <c r="B37" s="346"/>
      <c r="C37" s="346"/>
      <c r="D37" s="346"/>
      <c r="E37" s="346"/>
      <c r="F37" s="170"/>
      <c r="G37" s="170"/>
      <c r="H37" s="62">
        <f>SUM(H28:H36)</f>
        <v>6900348.2800000003</v>
      </c>
      <c r="I37" s="62"/>
      <c r="J37" s="134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7" s="186" customFormat="1" ht="12.75" customHeight="1">
      <c r="A38" s="350" t="s">
        <v>341</v>
      </c>
      <c r="B38" s="351"/>
      <c r="C38" s="351"/>
      <c r="D38" s="351"/>
      <c r="E38" s="351"/>
      <c r="F38" s="351"/>
      <c r="G38" s="351"/>
      <c r="H38" s="351"/>
      <c r="I38" s="35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2"/>
    </row>
    <row r="39" spans="1:27" s="138" customFormat="1" ht="63.75">
      <c r="A39" s="134">
        <v>1</v>
      </c>
      <c r="B39" s="143" t="s">
        <v>53</v>
      </c>
      <c r="C39" s="134" t="s">
        <v>54</v>
      </c>
      <c r="D39" s="134" t="s">
        <v>50</v>
      </c>
      <c r="E39" s="142" t="s">
        <v>133</v>
      </c>
      <c r="F39" s="142" t="s">
        <v>133</v>
      </c>
      <c r="G39" s="134">
        <v>1992</v>
      </c>
      <c r="H39" s="234">
        <v>1200000</v>
      </c>
      <c r="I39" s="311" t="s">
        <v>717</v>
      </c>
      <c r="J39" s="223" t="s">
        <v>55</v>
      </c>
      <c r="K39" s="134" t="s">
        <v>56</v>
      </c>
      <c r="L39" s="134" t="s">
        <v>134</v>
      </c>
      <c r="M39" s="134" t="s">
        <v>135</v>
      </c>
      <c r="N39" s="134" t="s">
        <v>136</v>
      </c>
      <c r="O39" s="134" t="s">
        <v>234</v>
      </c>
      <c r="P39" s="134" t="s">
        <v>344</v>
      </c>
      <c r="Q39" s="134" t="s">
        <v>138</v>
      </c>
      <c r="R39" s="134" t="s">
        <v>197</v>
      </c>
      <c r="S39" s="134" t="s">
        <v>139</v>
      </c>
      <c r="T39" s="134" t="s">
        <v>138</v>
      </c>
      <c r="U39" s="134" t="s">
        <v>137</v>
      </c>
      <c r="V39" s="134" t="s">
        <v>140</v>
      </c>
      <c r="W39" s="222">
        <v>1020</v>
      </c>
      <c r="X39" s="222">
        <v>2</v>
      </c>
      <c r="Y39" s="222" t="s">
        <v>278</v>
      </c>
      <c r="Z39" s="222" t="s">
        <v>278</v>
      </c>
    </row>
    <row r="40" spans="1:27" s="138" customFormat="1">
      <c r="A40" s="134"/>
      <c r="B40" s="346" t="s">
        <v>0</v>
      </c>
      <c r="C40" s="346"/>
      <c r="D40" s="346"/>
      <c r="E40" s="346"/>
      <c r="F40" s="170"/>
      <c r="G40" s="170"/>
      <c r="H40" s="62">
        <f>SUM(H39:H39)</f>
        <v>1200000</v>
      </c>
      <c r="I40" s="6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</row>
    <row r="41" spans="1:27" s="186" customFormat="1" ht="12.75" customHeight="1">
      <c r="A41" s="350" t="s">
        <v>342</v>
      </c>
      <c r="B41" s="351"/>
      <c r="C41" s="351"/>
      <c r="D41" s="351"/>
      <c r="E41" s="351"/>
      <c r="F41" s="351"/>
      <c r="G41" s="351"/>
      <c r="H41" s="351"/>
      <c r="I41" s="35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2"/>
    </row>
    <row r="42" spans="1:27" s="138" customFormat="1">
      <c r="A42" s="134"/>
      <c r="B42" s="170" t="s">
        <v>23</v>
      </c>
      <c r="C42" s="134"/>
      <c r="D42" s="134"/>
      <c r="E42" s="134" t="s">
        <v>24</v>
      </c>
      <c r="F42" s="134"/>
      <c r="G42" s="134"/>
      <c r="H42" s="237" t="s">
        <v>24</v>
      </c>
      <c r="I42" s="237"/>
      <c r="J42" s="223" t="s">
        <v>24</v>
      </c>
      <c r="K42" s="134" t="s">
        <v>24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</row>
    <row r="43" spans="1:27" s="138" customFormat="1" ht="12.75" customHeight="1">
      <c r="A43" s="354" t="s">
        <v>574</v>
      </c>
      <c r="B43" s="351"/>
      <c r="C43" s="351"/>
      <c r="D43" s="351"/>
      <c r="E43" s="351"/>
      <c r="F43" s="351"/>
      <c r="G43" s="351"/>
      <c r="H43" s="351"/>
      <c r="I43" s="351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9"/>
    </row>
    <row r="44" spans="1:27" s="186" customFormat="1" ht="76.5">
      <c r="A44" s="134">
        <v>1</v>
      </c>
      <c r="B44" s="143" t="s">
        <v>47</v>
      </c>
      <c r="C44" s="134" t="s">
        <v>51</v>
      </c>
      <c r="D44" s="134" t="s">
        <v>50</v>
      </c>
      <c r="E44" s="134" t="s">
        <v>133</v>
      </c>
      <c r="F44" s="134" t="s">
        <v>133</v>
      </c>
      <c r="G44" s="134">
        <v>1962</v>
      </c>
      <c r="H44" s="234">
        <v>1693760.05</v>
      </c>
      <c r="I44" s="311" t="s">
        <v>716</v>
      </c>
      <c r="J44" s="223" t="s">
        <v>605</v>
      </c>
      <c r="K44" s="134" t="s">
        <v>46</v>
      </c>
      <c r="L44" s="142"/>
      <c r="M44" s="142"/>
      <c r="N44" s="142"/>
      <c r="O44" s="157" t="s">
        <v>299</v>
      </c>
      <c r="P44" s="157" t="s">
        <v>299</v>
      </c>
      <c r="Q44" s="157" t="s">
        <v>300</v>
      </c>
      <c r="R44" s="157" t="s">
        <v>300</v>
      </c>
      <c r="S44" s="157" t="s">
        <v>300</v>
      </c>
      <c r="T44" s="157" t="s">
        <v>300</v>
      </c>
      <c r="U44" s="157" t="s">
        <v>299</v>
      </c>
      <c r="V44" s="157" t="s">
        <v>300</v>
      </c>
      <c r="W44" s="240">
        <v>1231</v>
      </c>
      <c r="X44" s="240">
        <v>2</v>
      </c>
      <c r="Y44" s="240" t="s">
        <v>50</v>
      </c>
      <c r="Z44" s="240" t="s">
        <v>50</v>
      </c>
    </row>
    <row r="45" spans="1:27" s="166" customFormat="1" ht="51">
      <c r="A45" s="157">
        <v>2</v>
      </c>
      <c r="B45" s="241" t="s">
        <v>296</v>
      </c>
      <c r="C45" s="157"/>
      <c r="D45" s="157" t="s">
        <v>50</v>
      </c>
      <c r="E45" s="157" t="s">
        <v>133</v>
      </c>
      <c r="F45" s="157" t="s">
        <v>133</v>
      </c>
      <c r="G45" s="157">
        <v>2002</v>
      </c>
      <c r="H45" s="242">
        <v>5850943.0199999996</v>
      </c>
      <c r="I45" s="311" t="s">
        <v>716</v>
      </c>
      <c r="J45" s="244" t="s">
        <v>298</v>
      </c>
      <c r="K45" s="157" t="s">
        <v>46</v>
      </c>
      <c r="L45" s="243"/>
      <c r="M45" s="243"/>
      <c r="N45" s="243"/>
      <c r="O45" s="157" t="s">
        <v>299</v>
      </c>
      <c r="P45" s="157" t="s">
        <v>344</v>
      </c>
      <c r="Q45" s="157" t="s">
        <v>300</v>
      </c>
      <c r="R45" s="157" t="s">
        <v>300</v>
      </c>
      <c r="S45" s="157" t="s">
        <v>300</v>
      </c>
      <c r="T45" s="157" t="s">
        <v>300</v>
      </c>
      <c r="U45" s="157" t="s">
        <v>299</v>
      </c>
      <c r="V45" s="157" t="s">
        <v>300</v>
      </c>
      <c r="W45" s="243">
        <v>3366.5</v>
      </c>
      <c r="X45" s="243">
        <v>2</v>
      </c>
      <c r="Y45" s="243" t="s">
        <v>133</v>
      </c>
      <c r="Z45" s="243" t="s">
        <v>50</v>
      </c>
      <c r="AA45" s="245"/>
    </row>
    <row r="46" spans="1:27" s="166" customFormat="1">
      <c r="A46" s="157">
        <v>3</v>
      </c>
      <c r="B46" s="241" t="s">
        <v>297</v>
      </c>
      <c r="C46" s="157"/>
      <c r="D46" s="157" t="s">
        <v>50</v>
      </c>
      <c r="E46" s="157" t="s">
        <v>133</v>
      </c>
      <c r="F46" s="157" t="s">
        <v>133</v>
      </c>
      <c r="G46" s="157">
        <v>2002</v>
      </c>
      <c r="H46" s="242">
        <v>111748.1</v>
      </c>
      <c r="I46" s="242"/>
      <c r="J46" s="157"/>
      <c r="K46" s="157" t="s">
        <v>46</v>
      </c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</row>
    <row r="47" spans="1:27" s="138" customFormat="1">
      <c r="A47" s="346" t="s">
        <v>0</v>
      </c>
      <c r="B47" s="346"/>
      <c r="C47" s="346"/>
      <c r="D47" s="346"/>
      <c r="E47" s="346"/>
      <c r="F47" s="170"/>
      <c r="G47" s="170"/>
      <c r="H47" s="62">
        <f>SUM(H44:H46)</f>
        <v>7656451.169999999</v>
      </c>
      <c r="I47" s="62"/>
      <c r="J47" s="134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</row>
    <row r="48" spans="1:27" s="138" customFormat="1" ht="12.75" customHeight="1">
      <c r="A48" s="350" t="s">
        <v>575</v>
      </c>
      <c r="B48" s="351"/>
      <c r="C48" s="351"/>
      <c r="D48" s="351"/>
      <c r="E48" s="351"/>
      <c r="F48" s="351"/>
      <c r="G48" s="351"/>
      <c r="H48" s="351"/>
      <c r="I48" s="35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2"/>
    </row>
    <row r="49" spans="1:27" s="186" customFormat="1" ht="76.5">
      <c r="A49" s="134">
        <v>1</v>
      </c>
      <c r="B49" s="143" t="s">
        <v>47</v>
      </c>
      <c r="C49" s="134" t="s">
        <v>215</v>
      </c>
      <c r="D49" s="134" t="s">
        <v>50</v>
      </c>
      <c r="E49" s="134" t="s">
        <v>133</v>
      </c>
      <c r="F49" s="134" t="s">
        <v>133</v>
      </c>
      <c r="G49" s="134">
        <v>1954</v>
      </c>
      <c r="H49" s="234">
        <v>1151720.7</v>
      </c>
      <c r="I49" s="311" t="s">
        <v>716</v>
      </c>
      <c r="J49" s="134" t="s">
        <v>217</v>
      </c>
      <c r="K49" s="134" t="s">
        <v>218</v>
      </c>
      <c r="L49" s="134" t="s">
        <v>219</v>
      </c>
      <c r="M49" s="134" t="s">
        <v>220</v>
      </c>
      <c r="N49" s="134" t="s">
        <v>221</v>
      </c>
      <c r="O49" s="134" t="s">
        <v>323</v>
      </c>
      <c r="P49" s="134" t="s">
        <v>324</v>
      </c>
      <c r="Q49" s="142" t="s">
        <v>149</v>
      </c>
      <c r="R49" s="142" t="s">
        <v>149</v>
      </c>
      <c r="S49" s="142" t="s">
        <v>149</v>
      </c>
      <c r="T49" s="142" t="s">
        <v>149</v>
      </c>
      <c r="U49" s="142" t="s">
        <v>223</v>
      </c>
      <c r="V49" s="142" t="s">
        <v>224</v>
      </c>
      <c r="W49" s="142">
        <v>1206.79</v>
      </c>
      <c r="X49" s="142">
        <v>2</v>
      </c>
      <c r="Y49" s="142" t="s">
        <v>50</v>
      </c>
      <c r="Z49" s="142" t="s">
        <v>133</v>
      </c>
      <c r="AA49" s="246"/>
    </row>
    <row r="50" spans="1:27" s="186" customFormat="1" ht="25.5">
      <c r="A50" s="134">
        <v>2</v>
      </c>
      <c r="B50" s="143" t="s">
        <v>52</v>
      </c>
      <c r="C50" s="134" t="s">
        <v>216</v>
      </c>
      <c r="D50" s="134" t="s">
        <v>50</v>
      </c>
      <c r="E50" s="134" t="s">
        <v>133</v>
      </c>
      <c r="F50" s="134" t="s">
        <v>133</v>
      </c>
      <c r="G50" s="134">
        <v>2008</v>
      </c>
      <c r="H50" s="234">
        <v>372555.45</v>
      </c>
      <c r="I50" s="311" t="s">
        <v>716</v>
      </c>
      <c r="J50" s="247"/>
      <c r="K50" s="134" t="s">
        <v>218</v>
      </c>
      <c r="L50" s="142"/>
      <c r="M50" s="134"/>
      <c r="N50" s="134" t="s">
        <v>222</v>
      </c>
      <c r="O50" s="134"/>
      <c r="P50" s="134"/>
      <c r="Q50" s="142"/>
      <c r="R50" s="142"/>
      <c r="S50" s="142"/>
      <c r="T50" s="142"/>
      <c r="U50" s="142"/>
      <c r="V50" s="142"/>
      <c r="W50" s="142">
        <v>968</v>
      </c>
      <c r="X50" s="142"/>
      <c r="Y50" s="142"/>
      <c r="Z50" s="142"/>
    </row>
    <row r="51" spans="1:27" s="138" customFormat="1">
      <c r="A51" s="346" t="s">
        <v>0</v>
      </c>
      <c r="B51" s="346"/>
      <c r="C51" s="346"/>
      <c r="D51" s="346"/>
      <c r="E51" s="346"/>
      <c r="F51" s="170"/>
      <c r="G51" s="170"/>
      <c r="H51" s="62">
        <f>SUM(H49:H50)</f>
        <v>1524276.15</v>
      </c>
      <c r="I51" s="62"/>
      <c r="J51" s="134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</row>
    <row r="52" spans="1:27" s="2" customFormat="1" ht="12.75" customHeight="1">
      <c r="A52" s="350" t="s">
        <v>576</v>
      </c>
      <c r="B52" s="355"/>
      <c r="C52" s="355"/>
      <c r="D52" s="355"/>
      <c r="E52" s="355"/>
      <c r="F52" s="355"/>
      <c r="G52" s="355"/>
      <c r="H52" s="355"/>
      <c r="I52" s="355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3"/>
    </row>
    <row r="53" spans="1:27" s="186" customFormat="1" ht="25.5">
      <c r="A53" s="134">
        <v>1</v>
      </c>
      <c r="B53" s="143" t="s">
        <v>47</v>
      </c>
      <c r="C53" s="134" t="s">
        <v>249</v>
      </c>
      <c r="D53" s="134" t="s">
        <v>50</v>
      </c>
      <c r="E53" s="240" t="s">
        <v>133</v>
      </c>
      <c r="F53" s="134" t="s">
        <v>133</v>
      </c>
      <c r="G53" s="134">
        <v>1953</v>
      </c>
      <c r="H53" s="234">
        <v>800000</v>
      </c>
      <c r="I53" s="311" t="s">
        <v>717</v>
      </c>
      <c r="J53" s="223" t="s">
        <v>213</v>
      </c>
      <c r="K53" s="134" t="s">
        <v>214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240"/>
      <c r="X53" s="240"/>
      <c r="Y53" s="240"/>
      <c r="Z53" s="240"/>
    </row>
    <row r="54" spans="1:27" s="138" customFormat="1">
      <c r="A54" s="348" t="s">
        <v>0</v>
      </c>
      <c r="B54" s="348"/>
      <c r="C54" s="348"/>
      <c r="D54" s="348"/>
      <c r="E54" s="348"/>
      <c r="F54" s="305"/>
      <c r="G54" s="305"/>
      <c r="H54" s="306">
        <f>SUM(H53)</f>
        <v>800000</v>
      </c>
      <c r="I54" s="306"/>
      <c r="J54" s="248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</row>
    <row r="55" spans="1:27" s="34" customFormat="1">
      <c r="A55" s="249"/>
      <c r="B55" s="249"/>
      <c r="C55" s="249"/>
      <c r="D55" s="249"/>
      <c r="E55" s="249"/>
      <c r="F55" s="249"/>
      <c r="G55" s="249"/>
      <c r="H55" s="250"/>
      <c r="I55" s="250"/>
      <c r="J55" s="252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</row>
    <row r="56" spans="1:27" s="2" customFormat="1">
      <c r="A56" s="41"/>
      <c r="B56" s="42"/>
      <c r="C56" s="41"/>
      <c r="D56" s="41"/>
      <c r="E56" s="26" t="s">
        <v>3</v>
      </c>
      <c r="F56" s="26"/>
      <c r="G56" s="26"/>
      <c r="H56" s="61">
        <f>H19+H26+H37+H40+H47+H51+H54</f>
        <v>28437690.949999996</v>
      </c>
      <c r="I56" s="61"/>
      <c r="J56" s="41"/>
      <c r="K56" s="41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7" ht="12.75" customHeight="1"/>
    <row r="58" spans="1:27" s="2" customFormat="1">
      <c r="A58" s="27"/>
      <c r="B58" s="29"/>
      <c r="C58" s="27"/>
      <c r="D58" s="27"/>
      <c r="E58" s="27"/>
      <c r="F58" s="27"/>
      <c r="G58" s="27"/>
      <c r="H58" s="44"/>
      <c r="I58" s="44"/>
      <c r="J58" s="27"/>
      <c r="K58" s="27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7">
      <c r="H59" s="344"/>
    </row>
    <row r="60" spans="1:27" ht="21.75" customHeight="1">
      <c r="H60" s="318"/>
    </row>
  </sheetData>
  <mergeCells count="34">
    <mergeCell ref="A43:I43"/>
    <mergeCell ref="A48:I48"/>
    <mergeCell ref="A52:I52"/>
    <mergeCell ref="C6:C7"/>
    <mergeCell ref="D6:D7"/>
    <mergeCell ref="A41:I41"/>
    <mergeCell ref="A38:I38"/>
    <mergeCell ref="A37:E37"/>
    <mergeCell ref="W6:W7"/>
    <mergeCell ref="F6:F7"/>
    <mergeCell ref="A20:I20"/>
    <mergeCell ref="A27:I27"/>
    <mergeCell ref="J6:J7"/>
    <mergeCell ref="I6:I7"/>
    <mergeCell ref="P6:P7"/>
    <mergeCell ref="H6:H7"/>
    <mergeCell ref="L6:N6"/>
    <mergeCell ref="K6:K7"/>
    <mergeCell ref="Z6:Z7"/>
    <mergeCell ref="G6:G7"/>
    <mergeCell ref="O6:O7"/>
    <mergeCell ref="A54:E54"/>
    <mergeCell ref="A19:E19"/>
    <mergeCell ref="A6:A7"/>
    <mergeCell ref="A26:E26"/>
    <mergeCell ref="A47:E47"/>
    <mergeCell ref="A51:E51"/>
    <mergeCell ref="B6:B7"/>
    <mergeCell ref="X6:X7"/>
    <mergeCell ref="Y6:Y7"/>
    <mergeCell ref="E6:E7"/>
    <mergeCell ref="Q6:V6"/>
    <mergeCell ref="B40:E40"/>
    <mergeCell ref="A8:I8"/>
  </mergeCells>
  <phoneticPr fontId="10" type="noConversion"/>
  <pageMargins left="0" right="0" top="0.98425196850393704" bottom="0.98425196850393704" header="0.51181102362204722" footer="0.51181102362204722"/>
  <pageSetup paperSize="9" scale="45" fitToHeight="4" orientation="landscape" r:id="rId1"/>
  <headerFooter alignWithMargins="0"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H665"/>
  <sheetViews>
    <sheetView topLeftCell="A151" zoomScaleNormal="100" zoomScaleSheetLayoutView="75" workbookViewId="0">
      <selection activeCell="F165" sqref="F165:H173"/>
    </sheetView>
  </sheetViews>
  <sheetFormatPr defaultRowHeight="12.75"/>
  <cols>
    <col min="1" max="1" width="5.5703125" style="18" customWidth="1"/>
    <col min="2" max="2" width="54.5703125" style="17" customWidth="1"/>
    <col min="3" max="3" width="10.5703125" style="15" customWidth="1"/>
    <col min="4" max="4" width="14.140625" style="64" customWidth="1"/>
    <col min="5" max="5" width="27.5703125" style="18" customWidth="1"/>
    <col min="6" max="6" width="17.5703125" style="24" customWidth="1"/>
    <col min="7" max="7" width="13.42578125" style="24" bestFit="1" customWidth="1"/>
    <col min="8" max="8" width="10.85546875" style="24" customWidth="1"/>
    <col min="9" max="16384" width="9.140625" style="24"/>
  </cols>
  <sheetData>
    <row r="1" spans="1:4" s="18" customFormat="1">
      <c r="A1" s="16" t="s">
        <v>260</v>
      </c>
      <c r="B1" s="17"/>
      <c r="C1" s="15"/>
      <c r="D1" s="63"/>
    </row>
    <row r="2" spans="1:4" s="18" customFormat="1">
      <c r="B2" s="17"/>
      <c r="C2" s="15"/>
      <c r="D2" s="64"/>
    </row>
    <row r="3" spans="1:4" s="18" customFormat="1">
      <c r="A3" s="359" t="s">
        <v>1</v>
      </c>
      <c r="B3" s="359"/>
      <c r="C3" s="359"/>
      <c r="D3" s="359"/>
    </row>
    <row r="4" spans="1:4" s="18" customFormat="1" ht="38.25">
      <c r="A4" s="1" t="s">
        <v>13</v>
      </c>
      <c r="B4" s="1" t="s">
        <v>14</v>
      </c>
      <c r="C4" s="1" t="s">
        <v>15</v>
      </c>
      <c r="D4" s="65" t="s">
        <v>16</v>
      </c>
    </row>
    <row r="5" spans="1:4" s="186" customFormat="1">
      <c r="A5" s="350" t="s">
        <v>336</v>
      </c>
      <c r="B5" s="360"/>
      <c r="C5" s="360"/>
      <c r="D5" s="361"/>
    </row>
    <row r="6" spans="1:4" s="138" customFormat="1" ht="12.6" customHeight="1">
      <c r="A6" s="134">
        <v>1</v>
      </c>
      <c r="B6" s="153" t="s">
        <v>353</v>
      </c>
      <c r="C6" s="134">
        <v>2013</v>
      </c>
      <c r="D6" s="253">
        <v>25520.400000000001</v>
      </c>
    </row>
    <row r="7" spans="1:4" s="138" customFormat="1" ht="12.6" customHeight="1">
      <c r="A7" s="134">
        <v>2</v>
      </c>
      <c r="B7" s="153" t="s">
        <v>354</v>
      </c>
      <c r="C7" s="134">
        <v>2013</v>
      </c>
      <c r="D7" s="253">
        <v>16929.599999999999</v>
      </c>
    </row>
    <row r="8" spans="1:4" s="138" customFormat="1">
      <c r="A8" s="134">
        <v>3</v>
      </c>
      <c r="B8" s="153" t="s">
        <v>250</v>
      </c>
      <c r="C8" s="134">
        <v>2013</v>
      </c>
      <c r="D8" s="253">
        <v>4634.6899999999996</v>
      </c>
    </row>
    <row r="9" spans="1:4" s="138" customFormat="1">
      <c r="A9" s="134">
        <v>4</v>
      </c>
      <c r="B9" s="153" t="s">
        <v>250</v>
      </c>
      <c r="C9" s="134">
        <v>2013</v>
      </c>
      <c r="D9" s="253">
        <v>4649.91</v>
      </c>
    </row>
    <row r="10" spans="1:4" s="138" customFormat="1">
      <c r="A10" s="134">
        <v>5</v>
      </c>
      <c r="B10" s="153" t="s">
        <v>251</v>
      </c>
      <c r="C10" s="134">
        <v>2013</v>
      </c>
      <c r="D10" s="253">
        <v>13003.91</v>
      </c>
    </row>
    <row r="11" spans="1:4" s="138" customFormat="1">
      <c r="A11" s="134">
        <v>6</v>
      </c>
      <c r="B11" s="153" t="s">
        <v>355</v>
      </c>
      <c r="C11" s="134">
        <v>2014</v>
      </c>
      <c r="D11" s="253">
        <v>730.95</v>
      </c>
    </row>
    <row r="12" spans="1:4" s="138" customFormat="1">
      <c r="A12" s="134">
        <v>7</v>
      </c>
      <c r="B12" s="153" t="s">
        <v>252</v>
      </c>
      <c r="C12" s="134">
        <v>2014</v>
      </c>
      <c r="D12" s="253">
        <v>615</v>
      </c>
    </row>
    <row r="13" spans="1:4" s="138" customFormat="1">
      <c r="A13" s="134">
        <v>8</v>
      </c>
      <c r="B13" s="153" t="s">
        <v>327</v>
      </c>
      <c r="C13" s="134">
        <v>2014</v>
      </c>
      <c r="D13" s="253">
        <v>48829.77</v>
      </c>
    </row>
    <row r="14" spans="1:4" s="138" customFormat="1">
      <c r="A14" s="134">
        <v>9</v>
      </c>
      <c r="B14" s="153" t="s">
        <v>328</v>
      </c>
      <c r="C14" s="134">
        <v>2014</v>
      </c>
      <c r="D14" s="253">
        <v>19449.990000000002</v>
      </c>
    </row>
    <row r="15" spans="1:4" s="138" customFormat="1">
      <c r="A15" s="134">
        <v>10</v>
      </c>
      <c r="B15" s="153" t="s">
        <v>356</v>
      </c>
      <c r="C15" s="134">
        <v>2014</v>
      </c>
      <c r="D15" s="253">
        <v>1980.3</v>
      </c>
    </row>
    <row r="16" spans="1:4" s="138" customFormat="1">
      <c r="A16" s="134">
        <v>11</v>
      </c>
      <c r="B16" s="153" t="s">
        <v>329</v>
      </c>
      <c r="C16" s="134">
        <v>2015</v>
      </c>
      <c r="D16" s="253">
        <v>7585.41</v>
      </c>
    </row>
    <row r="17" spans="1:4" s="138" customFormat="1">
      <c r="A17" s="134">
        <v>12</v>
      </c>
      <c r="B17" s="153" t="s">
        <v>330</v>
      </c>
      <c r="C17" s="134">
        <v>2015</v>
      </c>
      <c r="D17" s="253">
        <v>16656.66</v>
      </c>
    </row>
    <row r="18" spans="1:4" s="138" customFormat="1">
      <c r="A18" s="134">
        <v>13</v>
      </c>
      <c r="B18" s="153" t="s">
        <v>331</v>
      </c>
      <c r="C18" s="134">
        <v>2015</v>
      </c>
      <c r="D18" s="253">
        <v>12049.08</v>
      </c>
    </row>
    <row r="19" spans="1:4" s="138" customFormat="1">
      <c r="A19" s="134">
        <v>14</v>
      </c>
      <c r="B19" s="153" t="s">
        <v>332</v>
      </c>
      <c r="C19" s="134">
        <v>2015</v>
      </c>
      <c r="D19" s="253">
        <v>10240.98</v>
      </c>
    </row>
    <row r="20" spans="1:4" s="138" customFormat="1">
      <c r="A20" s="134">
        <v>15</v>
      </c>
      <c r="B20" s="153" t="s">
        <v>333</v>
      </c>
      <c r="C20" s="134">
        <v>2015</v>
      </c>
      <c r="D20" s="253">
        <v>1028</v>
      </c>
    </row>
    <row r="21" spans="1:4" s="138" customFormat="1">
      <c r="A21" s="134">
        <v>16</v>
      </c>
      <c r="B21" s="254" t="s">
        <v>357</v>
      </c>
      <c r="C21" s="255">
        <v>2015</v>
      </c>
      <c r="D21" s="256">
        <v>2583</v>
      </c>
    </row>
    <row r="22" spans="1:4" s="138" customFormat="1">
      <c r="A22" s="134">
        <v>17</v>
      </c>
      <c r="B22" s="254" t="s">
        <v>358</v>
      </c>
      <c r="C22" s="255">
        <v>2015</v>
      </c>
      <c r="D22" s="256">
        <v>1660.5</v>
      </c>
    </row>
    <row r="23" spans="1:4" s="138" customFormat="1">
      <c r="A23" s="134">
        <v>18</v>
      </c>
      <c r="B23" s="254" t="s">
        <v>359</v>
      </c>
      <c r="C23" s="255">
        <v>2015</v>
      </c>
      <c r="D23" s="256">
        <v>1525.24</v>
      </c>
    </row>
    <row r="24" spans="1:4" s="138" customFormat="1">
      <c r="A24" s="134">
        <v>19</v>
      </c>
      <c r="B24" s="257" t="s">
        <v>676</v>
      </c>
      <c r="C24" s="258">
        <v>2017</v>
      </c>
      <c r="D24" s="259">
        <v>10584.94</v>
      </c>
    </row>
    <row r="25" spans="1:4" s="138" customFormat="1">
      <c r="A25" s="134">
        <v>20</v>
      </c>
      <c r="B25" s="257" t="s">
        <v>677</v>
      </c>
      <c r="C25" s="258">
        <v>2017</v>
      </c>
      <c r="D25" s="259">
        <v>1528.71</v>
      </c>
    </row>
    <row r="26" spans="1:4" s="138" customFormat="1">
      <c r="A26" s="134">
        <v>21</v>
      </c>
      <c r="B26" s="257" t="s">
        <v>678</v>
      </c>
      <c r="C26" s="258">
        <v>2017</v>
      </c>
      <c r="D26" s="259">
        <v>1297.5</v>
      </c>
    </row>
    <row r="27" spans="1:4" s="138" customFormat="1">
      <c r="A27" s="134">
        <v>22</v>
      </c>
      <c r="B27" s="257" t="s">
        <v>679</v>
      </c>
      <c r="C27" s="258">
        <v>2017</v>
      </c>
      <c r="D27" s="259">
        <v>566.04999999999995</v>
      </c>
    </row>
    <row r="28" spans="1:4" s="138" customFormat="1">
      <c r="A28" s="134">
        <v>23</v>
      </c>
      <c r="B28" s="257" t="s">
        <v>680</v>
      </c>
      <c r="C28" s="258">
        <v>2017</v>
      </c>
      <c r="D28" s="259">
        <v>1564.56</v>
      </c>
    </row>
    <row r="29" spans="1:4" s="138" customFormat="1">
      <c r="A29" s="134">
        <v>24</v>
      </c>
      <c r="B29" s="257" t="s">
        <v>681</v>
      </c>
      <c r="C29" s="258">
        <v>2017</v>
      </c>
      <c r="D29" s="259">
        <v>155</v>
      </c>
    </row>
    <row r="30" spans="1:4" s="138" customFormat="1">
      <c r="A30" s="134"/>
      <c r="B30" s="122" t="s">
        <v>0</v>
      </c>
      <c r="C30" s="134"/>
      <c r="D30" s="260">
        <f>SUM(D6:D29)</f>
        <v>205370.14999999997</v>
      </c>
    </row>
    <row r="31" spans="1:4" s="186" customFormat="1">
      <c r="A31" s="362" t="s">
        <v>22</v>
      </c>
      <c r="B31" s="362"/>
      <c r="C31" s="362"/>
      <c r="D31" s="362"/>
    </row>
    <row r="32" spans="1:4" s="138" customFormat="1">
      <c r="A32" s="134"/>
      <c r="B32" s="122" t="s">
        <v>23</v>
      </c>
      <c r="C32" s="134"/>
      <c r="D32" s="261"/>
    </row>
    <row r="33" spans="1:4" s="138" customFormat="1">
      <c r="A33" s="362" t="s">
        <v>340</v>
      </c>
      <c r="B33" s="362"/>
      <c r="C33" s="362"/>
      <c r="D33" s="362"/>
    </row>
    <row r="34" spans="1:4" s="138" customFormat="1">
      <c r="A34" s="134">
        <v>1</v>
      </c>
      <c r="B34" s="225" t="s">
        <v>279</v>
      </c>
      <c r="C34" s="224">
        <v>2014</v>
      </c>
      <c r="D34" s="262">
        <v>3247.15</v>
      </c>
    </row>
    <row r="35" spans="1:4" s="138" customFormat="1">
      <c r="A35" s="134">
        <v>2</v>
      </c>
      <c r="B35" s="225" t="s">
        <v>279</v>
      </c>
      <c r="C35" s="224">
        <v>2014</v>
      </c>
      <c r="D35" s="262">
        <v>3247.16</v>
      </c>
    </row>
    <row r="36" spans="1:4" s="138" customFormat="1">
      <c r="A36" s="134">
        <v>3</v>
      </c>
      <c r="B36" s="225" t="s">
        <v>280</v>
      </c>
      <c r="C36" s="224">
        <v>2015</v>
      </c>
      <c r="D36" s="262">
        <v>353.93</v>
      </c>
    </row>
    <row r="37" spans="1:4" s="138" customFormat="1">
      <c r="A37" s="134">
        <v>4</v>
      </c>
      <c r="B37" s="225" t="s">
        <v>281</v>
      </c>
      <c r="C37" s="224">
        <v>2015</v>
      </c>
      <c r="D37" s="262">
        <v>2500</v>
      </c>
    </row>
    <row r="38" spans="1:4" s="138" customFormat="1" ht="12.75" customHeight="1">
      <c r="A38" s="263"/>
      <c r="B38" s="174" t="s">
        <v>0</v>
      </c>
      <c r="C38" s="174"/>
      <c r="D38" s="260">
        <f>SUM(D34:D37)</f>
        <v>9348.24</v>
      </c>
    </row>
    <row r="39" spans="1:4" s="138" customFormat="1">
      <c r="A39" s="362" t="s">
        <v>341</v>
      </c>
      <c r="B39" s="362"/>
      <c r="C39" s="362"/>
      <c r="D39" s="362"/>
    </row>
    <row r="40" spans="1:4" s="138" customFormat="1">
      <c r="A40" s="248">
        <v>1</v>
      </c>
      <c r="B40" s="153" t="s">
        <v>255</v>
      </c>
      <c r="C40" s="134">
        <v>2013</v>
      </c>
      <c r="D40" s="253">
        <v>2589.9899999999998</v>
      </c>
    </row>
    <row r="41" spans="1:4" s="138" customFormat="1">
      <c r="A41" s="248">
        <v>2</v>
      </c>
      <c r="B41" s="264" t="s">
        <v>291</v>
      </c>
      <c r="C41" s="265">
        <v>2014</v>
      </c>
      <c r="D41" s="266">
        <v>2200</v>
      </c>
    </row>
    <row r="42" spans="1:4" s="138" customFormat="1">
      <c r="A42" s="144"/>
      <c r="B42" s="122" t="s">
        <v>0</v>
      </c>
      <c r="C42" s="134"/>
      <c r="D42" s="260">
        <f>SUM(D40:D41)</f>
        <v>4789.99</v>
      </c>
    </row>
    <row r="43" spans="1:4" s="138" customFormat="1">
      <c r="A43" s="362" t="s">
        <v>342</v>
      </c>
      <c r="B43" s="362"/>
      <c r="C43" s="362"/>
      <c r="D43" s="362"/>
    </row>
    <row r="44" spans="1:4" s="138" customFormat="1" ht="25.5">
      <c r="A44" s="134">
        <v>1</v>
      </c>
      <c r="B44" s="153" t="s">
        <v>192</v>
      </c>
      <c r="C44" s="134">
        <v>2012</v>
      </c>
      <c r="D44" s="253">
        <v>7011</v>
      </c>
    </row>
    <row r="45" spans="1:4" s="138" customFormat="1">
      <c r="A45" s="134">
        <v>2</v>
      </c>
      <c r="B45" s="153" t="s">
        <v>292</v>
      </c>
      <c r="C45" s="134">
        <v>2015</v>
      </c>
      <c r="D45" s="253">
        <v>923.73</v>
      </c>
    </row>
    <row r="46" spans="1:4" s="138" customFormat="1">
      <c r="A46" s="134">
        <v>3</v>
      </c>
      <c r="B46" s="153" t="s">
        <v>293</v>
      </c>
      <c r="C46" s="134">
        <v>2015</v>
      </c>
      <c r="D46" s="253">
        <v>322.26</v>
      </c>
    </row>
    <row r="47" spans="1:4" s="138" customFormat="1">
      <c r="A47" s="134">
        <v>4</v>
      </c>
      <c r="B47" s="153" t="s">
        <v>294</v>
      </c>
      <c r="C47" s="134">
        <v>2015</v>
      </c>
      <c r="D47" s="253">
        <v>2988.9</v>
      </c>
    </row>
    <row r="48" spans="1:4" s="138" customFormat="1">
      <c r="A48" s="134">
        <v>5</v>
      </c>
      <c r="B48" s="153" t="s">
        <v>363</v>
      </c>
      <c r="C48" s="134">
        <v>2016</v>
      </c>
      <c r="D48" s="253">
        <v>1900</v>
      </c>
    </row>
    <row r="49" spans="1:5" s="138" customFormat="1">
      <c r="A49" s="134">
        <v>6</v>
      </c>
      <c r="B49" s="153" t="s">
        <v>364</v>
      </c>
      <c r="C49" s="134">
        <v>2016</v>
      </c>
      <c r="D49" s="253">
        <v>400</v>
      </c>
    </row>
    <row r="50" spans="1:5" s="138" customFormat="1">
      <c r="A50" s="134">
        <v>7</v>
      </c>
      <c r="B50" s="153" t="s">
        <v>365</v>
      </c>
      <c r="C50" s="134">
        <v>2016</v>
      </c>
      <c r="D50" s="253">
        <v>200</v>
      </c>
    </row>
    <row r="51" spans="1:5" s="138" customFormat="1">
      <c r="A51" s="134">
        <v>8</v>
      </c>
      <c r="B51" s="153" t="s">
        <v>366</v>
      </c>
      <c r="C51" s="134">
        <v>2016</v>
      </c>
      <c r="D51" s="253">
        <v>800</v>
      </c>
    </row>
    <row r="52" spans="1:5" s="138" customFormat="1" ht="38.25">
      <c r="A52" s="134">
        <v>9</v>
      </c>
      <c r="B52" s="153" t="s">
        <v>367</v>
      </c>
      <c r="C52" s="134">
        <v>2016</v>
      </c>
      <c r="D52" s="253">
        <v>3546</v>
      </c>
    </row>
    <row r="53" spans="1:5" s="138" customFormat="1" ht="38.25">
      <c r="A53" s="134">
        <v>10</v>
      </c>
      <c r="B53" s="153" t="s">
        <v>710</v>
      </c>
      <c r="C53" s="134"/>
      <c r="D53" s="253">
        <v>4234.8900000000003</v>
      </c>
    </row>
    <row r="54" spans="1:5" s="138" customFormat="1">
      <c r="A54" s="134">
        <v>11</v>
      </c>
      <c r="B54" s="153" t="s">
        <v>593</v>
      </c>
      <c r="C54" s="134">
        <v>2014</v>
      </c>
      <c r="D54" s="253">
        <v>2300</v>
      </c>
    </row>
    <row r="55" spans="1:5" s="138" customFormat="1">
      <c r="A55" s="134">
        <v>12</v>
      </c>
      <c r="B55" s="153" t="s">
        <v>594</v>
      </c>
      <c r="C55" s="134">
        <v>2016</v>
      </c>
      <c r="D55" s="253">
        <v>1900</v>
      </c>
    </row>
    <row r="56" spans="1:5" s="138" customFormat="1">
      <c r="A56" s="134">
        <v>13</v>
      </c>
      <c r="B56" s="153" t="s">
        <v>595</v>
      </c>
      <c r="C56" s="134">
        <v>2016</v>
      </c>
      <c r="D56" s="253">
        <v>400</v>
      </c>
    </row>
    <row r="57" spans="1:5" s="138" customFormat="1">
      <c r="A57" s="134">
        <v>14</v>
      </c>
      <c r="B57" s="153" t="s">
        <v>596</v>
      </c>
      <c r="C57" s="134">
        <v>2016</v>
      </c>
      <c r="D57" s="253">
        <v>2706</v>
      </c>
    </row>
    <row r="58" spans="1:5" s="138" customFormat="1">
      <c r="A58" s="134">
        <v>15</v>
      </c>
      <c r="B58" s="153" t="s">
        <v>597</v>
      </c>
      <c r="C58" s="134">
        <v>2016</v>
      </c>
      <c r="D58" s="253">
        <v>557.29</v>
      </c>
    </row>
    <row r="59" spans="1:5" s="138" customFormat="1">
      <c r="A59" s="134">
        <v>16</v>
      </c>
      <c r="B59" s="153" t="s">
        <v>598</v>
      </c>
      <c r="C59" s="134">
        <v>2016</v>
      </c>
      <c r="D59" s="253">
        <v>800</v>
      </c>
    </row>
    <row r="60" spans="1:5" s="138" customFormat="1">
      <c r="A60" s="134">
        <v>17</v>
      </c>
      <c r="B60" s="153" t="s">
        <v>599</v>
      </c>
      <c r="C60" s="134">
        <v>2016</v>
      </c>
      <c r="D60" s="253">
        <v>2750</v>
      </c>
    </row>
    <row r="61" spans="1:5" s="138" customFormat="1">
      <c r="A61" s="134">
        <v>18</v>
      </c>
      <c r="B61" s="153" t="s">
        <v>600</v>
      </c>
      <c r="C61" s="134">
        <v>2016</v>
      </c>
      <c r="D61" s="253">
        <v>627</v>
      </c>
    </row>
    <row r="62" spans="1:5" s="186" customFormat="1">
      <c r="A62" s="134"/>
      <c r="B62" s="363" t="s">
        <v>0</v>
      </c>
      <c r="C62" s="364"/>
      <c r="D62" s="260">
        <f>SUM(D44:D61)</f>
        <v>34367.07</v>
      </c>
    </row>
    <row r="63" spans="1:5" s="138" customFormat="1">
      <c r="A63" s="362" t="s">
        <v>574</v>
      </c>
      <c r="B63" s="362"/>
      <c r="C63" s="362"/>
      <c r="D63" s="362"/>
    </row>
    <row r="64" spans="1:5" s="186" customFormat="1">
      <c r="A64" s="134">
        <v>1</v>
      </c>
      <c r="B64" s="267" t="s">
        <v>627</v>
      </c>
      <c r="C64" s="268">
        <v>2014</v>
      </c>
      <c r="D64" s="269">
        <v>294</v>
      </c>
      <c r="E64" s="138"/>
    </row>
    <row r="65" spans="1:5" s="186" customFormat="1" ht="12.6" customHeight="1">
      <c r="A65" s="134">
        <v>2</v>
      </c>
      <c r="B65" s="153" t="s">
        <v>626</v>
      </c>
      <c r="C65" s="134">
        <v>2016</v>
      </c>
      <c r="D65" s="270">
        <v>1500</v>
      </c>
      <c r="E65" s="138"/>
    </row>
    <row r="66" spans="1:5" s="186" customFormat="1">
      <c r="A66" s="134">
        <v>3</v>
      </c>
      <c r="B66" s="153" t="s">
        <v>625</v>
      </c>
      <c r="C66" s="134">
        <v>2016</v>
      </c>
      <c r="D66" s="270">
        <v>3450</v>
      </c>
      <c r="E66" s="138"/>
    </row>
    <row r="67" spans="1:5" s="186" customFormat="1">
      <c r="A67" s="134">
        <v>4</v>
      </c>
      <c r="B67" s="271" t="s">
        <v>624</v>
      </c>
      <c r="C67" s="272">
        <v>2017</v>
      </c>
      <c r="D67" s="273">
        <v>500</v>
      </c>
      <c r="E67" s="138"/>
    </row>
    <row r="68" spans="1:5" s="186" customFormat="1">
      <c r="A68" s="134">
        <v>5</v>
      </c>
      <c r="B68" s="153" t="s">
        <v>623</v>
      </c>
      <c r="C68" s="272">
        <v>2017</v>
      </c>
      <c r="D68" s="273">
        <v>1687</v>
      </c>
      <c r="E68" s="138"/>
    </row>
    <row r="69" spans="1:5" s="186" customFormat="1">
      <c r="A69" s="134"/>
      <c r="B69" s="35" t="s">
        <v>0</v>
      </c>
      <c r="C69" s="134"/>
      <c r="D69" s="274">
        <f>SUM(D64:D68)</f>
        <v>7431</v>
      </c>
      <c r="E69" s="138"/>
    </row>
    <row r="70" spans="1:5" s="186" customFormat="1">
      <c r="A70" s="356" t="s">
        <v>622</v>
      </c>
      <c r="B70" s="357"/>
      <c r="C70" s="357"/>
      <c r="D70" s="358"/>
      <c r="E70" s="138"/>
    </row>
    <row r="71" spans="1:5" s="186" customFormat="1">
      <c r="A71" s="134">
        <v>1</v>
      </c>
      <c r="B71" s="153" t="s">
        <v>621</v>
      </c>
      <c r="C71" s="134">
        <v>2014</v>
      </c>
      <c r="D71" s="270">
        <v>1430.8</v>
      </c>
      <c r="E71" s="138"/>
    </row>
    <row r="72" spans="1:5" s="186" customFormat="1">
      <c r="A72" s="134">
        <v>2</v>
      </c>
      <c r="B72" s="153" t="s">
        <v>621</v>
      </c>
      <c r="C72" s="134">
        <v>2014</v>
      </c>
      <c r="D72" s="270">
        <v>1430.8</v>
      </c>
      <c r="E72" s="138"/>
    </row>
    <row r="73" spans="1:5" s="186" customFormat="1">
      <c r="A73" s="134">
        <v>3</v>
      </c>
      <c r="B73" s="153" t="s">
        <v>620</v>
      </c>
      <c r="C73" s="134">
        <v>2014</v>
      </c>
      <c r="D73" s="270">
        <v>1349</v>
      </c>
      <c r="E73" s="138"/>
    </row>
    <row r="74" spans="1:5" s="186" customFormat="1">
      <c r="A74" s="134">
        <v>4</v>
      </c>
      <c r="B74" s="153" t="s">
        <v>619</v>
      </c>
      <c r="C74" s="134">
        <v>2014</v>
      </c>
      <c r="D74" s="270">
        <v>1349</v>
      </c>
      <c r="E74" s="138"/>
    </row>
    <row r="75" spans="1:5" s="186" customFormat="1">
      <c r="A75" s="134">
        <v>5</v>
      </c>
      <c r="B75" s="153" t="s">
        <v>619</v>
      </c>
      <c r="C75" s="134">
        <v>2014</v>
      </c>
      <c r="D75" s="270">
        <v>1349</v>
      </c>
      <c r="E75" s="138"/>
    </row>
    <row r="76" spans="1:5" s="186" customFormat="1">
      <c r="A76" s="134">
        <v>6</v>
      </c>
      <c r="B76" s="153" t="s">
        <v>618</v>
      </c>
      <c r="C76" s="134">
        <v>2014</v>
      </c>
      <c r="D76" s="270">
        <v>1228.77</v>
      </c>
      <c r="E76" s="138"/>
    </row>
    <row r="77" spans="1:5" s="186" customFormat="1">
      <c r="A77" s="134">
        <v>7</v>
      </c>
      <c r="B77" s="153" t="s">
        <v>617</v>
      </c>
      <c r="C77" s="134">
        <v>2014</v>
      </c>
      <c r="D77" s="270">
        <v>1093.47</v>
      </c>
      <c r="E77" s="138"/>
    </row>
    <row r="78" spans="1:5" s="186" customFormat="1">
      <c r="A78" s="134">
        <v>8</v>
      </c>
      <c r="B78" s="153" t="s">
        <v>616</v>
      </c>
      <c r="C78" s="134">
        <v>2014</v>
      </c>
      <c r="D78" s="270">
        <v>307.5</v>
      </c>
      <c r="E78" s="138"/>
    </row>
    <row r="79" spans="1:5" s="186" customFormat="1">
      <c r="A79" s="134">
        <v>9</v>
      </c>
      <c r="B79" s="153" t="s">
        <v>615</v>
      </c>
      <c r="C79" s="134">
        <v>2015</v>
      </c>
      <c r="D79" s="270">
        <v>1210.43</v>
      </c>
      <c r="E79" s="138"/>
    </row>
    <row r="80" spans="1:5" s="186" customFormat="1">
      <c r="A80" s="134">
        <v>10</v>
      </c>
      <c r="B80" s="153" t="s">
        <v>615</v>
      </c>
      <c r="C80" s="134">
        <v>2015</v>
      </c>
      <c r="D80" s="270">
        <v>1210.43</v>
      </c>
      <c r="E80" s="138"/>
    </row>
    <row r="81" spans="1:8" s="186" customFormat="1">
      <c r="A81" s="134">
        <v>11</v>
      </c>
      <c r="B81" s="153" t="s">
        <v>615</v>
      </c>
      <c r="C81" s="134">
        <v>2015</v>
      </c>
      <c r="D81" s="270">
        <v>1210.43</v>
      </c>
      <c r="E81" s="138"/>
    </row>
    <row r="82" spans="1:8" s="186" customFormat="1">
      <c r="A82" s="134">
        <v>12</v>
      </c>
      <c r="B82" s="153" t="s">
        <v>614</v>
      </c>
      <c r="C82" s="134">
        <v>2015</v>
      </c>
      <c r="D82" s="270">
        <v>4920</v>
      </c>
      <c r="E82" s="138"/>
    </row>
    <row r="83" spans="1:8" s="186" customFormat="1">
      <c r="A83" s="134">
        <v>13</v>
      </c>
      <c r="B83" s="153" t="s">
        <v>613</v>
      </c>
      <c r="C83" s="134">
        <v>2014</v>
      </c>
      <c r="D83" s="270">
        <v>380</v>
      </c>
      <c r="E83" s="138"/>
    </row>
    <row r="84" spans="1:8" s="186" customFormat="1">
      <c r="A84" s="134">
        <v>14</v>
      </c>
      <c r="B84" s="153" t="s">
        <v>612</v>
      </c>
      <c r="C84" s="134">
        <v>2014</v>
      </c>
      <c r="D84" s="270">
        <v>380</v>
      </c>
      <c r="E84" s="138"/>
    </row>
    <row r="85" spans="1:8" s="186" customFormat="1">
      <c r="A85" s="134">
        <v>15</v>
      </c>
      <c r="B85" s="153" t="s">
        <v>611</v>
      </c>
      <c r="C85" s="134">
        <v>2014</v>
      </c>
      <c r="D85" s="270">
        <v>380</v>
      </c>
      <c r="E85" s="138"/>
    </row>
    <row r="86" spans="1:8" s="138" customFormat="1">
      <c r="A86" s="144"/>
      <c r="B86" s="35" t="s">
        <v>0</v>
      </c>
      <c r="C86" s="36"/>
      <c r="D86" s="129">
        <f>SUM(D71:D85)</f>
        <v>19229.63</v>
      </c>
      <c r="E86" s="186"/>
      <c r="F86" s="14"/>
    </row>
    <row r="87" spans="1:8" s="138" customFormat="1" ht="12.75" customHeight="1">
      <c r="A87" s="350" t="s">
        <v>575</v>
      </c>
      <c r="B87" s="360"/>
      <c r="C87" s="360"/>
      <c r="D87" s="361"/>
      <c r="F87" s="14"/>
    </row>
    <row r="88" spans="1:8" s="138" customFormat="1">
      <c r="A88" s="134"/>
      <c r="B88" s="122" t="s">
        <v>23</v>
      </c>
      <c r="C88" s="134"/>
      <c r="D88" s="65"/>
    </row>
    <row r="89" spans="1:8" s="2" customFormat="1">
      <c r="A89" s="350" t="s">
        <v>576</v>
      </c>
      <c r="B89" s="360"/>
      <c r="C89" s="360"/>
      <c r="D89" s="361"/>
      <c r="F89" s="8"/>
      <c r="G89" s="8"/>
      <c r="H89" s="8"/>
    </row>
    <row r="90" spans="1:8" s="2" customFormat="1">
      <c r="A90" s="134"/>
      <c r="B90" s="122" t="s">
        <v>23</v>
      </c>
      <c r="C90" s="134"/>
      <c r="D90" s="261"/>
    </row>
    <row r="91" spans="1:8" s="2" customFormat="1">
      <c r="A91" s="59"/>
      <c r="B91" s="123"/>
      <c r="C91" s="124"/>
      <c r="D91" s="125"/>
    </row>
    <row r="92" spans="1:8" s="2" customFormat="1">
      <c r="A92" s="359" t="s">
        <v>2</v>
      </c>
      <c r="B92" s="359"/>
      <c r="C92" s="359"/>
      <c r="D92" s="359"/>
    </row>
    <row r="93" spans="1:8" s="2" customFormat="1" ht="38.25">
      <c r="A93" s="1" t="s">
        <v>13</v>
      </c>
      <c r="B93" s="1" t="s">
        <v>14</v>
      </c>
      <c r="C93" s="1" t="s">
        <v>15</v>
      </c>
      <c r="D93" s="65" t="s">
        <v>16</v>
      </c>
    </row>
    <row r="94" spans="1:8" s="18" customFormat="1">
      <c r="A94" s="362" t="s">
        <v>336</v>
      </c>
      <c r="B94" s="362"/>
      <c r="C94" s="362"/>
      <c r="D94" s="362"/>
    </row>
    <row r="95" spans="1:8" s="31" customFormat="1">
      <c r="A95" s="134">
        <v>1</v>
      </c>
      <c r="B95" s="275" t="s">
        <v>253</v>
      </c>
      <c r="C95" s="276">
        <v>2014</v>
      </c>
      <c r="D95" s="277">
        <v>3487</v>
      </c>
    </row>
    <row r="96" spans="1:8" s="31" customFormat="1">
      <c r="A96" s="134">
        <v>2</v>
      </c>
      <c r="B96" s="278" t="s">
        <v>334</v>
      </c>
      <c r="C96" s="279">
        <v>2015</v>
      </c>
      <c r="D96" s="280">
        <v>48812.800000000003</v>
      </c>
    </row>
    <row r="97" spans="1:6" s="31" customFormat="1">
      <c r="A97" s="134">
        <v>3</v>
      </c>
      <c r="B97" s="278" t="s">
        <v>682</v>
      </c>
      <c r="C97" s="279">
        <v>2017</v>
      </c>
      <c r="D97" s="281">
        <v>3762.83</v>
      </c>
    </row>
    <row r="98" spans="1:6" s="31" customFormat="1">
      <c r="A98" s="134">
        <v>4</v>
      </c>
      <c r="B98" s="278" t="s">
        <v>683</v>
      </c>
      <c r="C98" s="279">
        <v>2017</v>
      </c>
      <c r="D98" s="281">
        <v>3695</v>
      </c>
    </row>
    <row r="99" spans="1:6" s="31" customFormat="1">
      <c r="A99" s="134">
        <v>5</v>
      </c>
      <c r="B99" s="278" t="s">
        <v>684</v>
      </c>
      <c r="C99" s="279">
        <v>2017</v>
      </c>
      <c r="D99" s="281">
        <v>1315.02</v>
      </c>
    </row>
    <row r="100" spans="1:6" s="34" customFormat="1">
      <c r="A100" s="134"/>
      <c r="B100" s="122" t="s">
        <v>0</v>
      </c>
      <c r="C100" s="134"/>
      <c r="D100" s="260">
        <f>SUM(D95:D99)</f>
        <v>61072.65</v>
      </c>
    </row>
    <row r="101" spans="1:6" s="18" customFormat="1">
      <c r="A101" s="362" t="s">
        <v>22</v>
      </c>
      <c r="B101" s="362"/>
      <c r="C101" s="362"/>
      <c r="D101" s="362"/>
      <c r="F101" s="19"/>
    </row>
    <row r="102" spans="1:6" s="34" customFormat="1">
      <c r="A102" s="134"/>
      <c r="B102" s="122" t="s">
        <v>23</v>
      </c>
      <c r="C102" s="134"/>
      <c r="D102" s="261"/>
    </row>
    <row r="103" spans="1:6" s="2" customFormat="1">
      <c r="A103" s="362" t="s">
        <v>340</v>
      </c>
      <c r="B103" s="362"/>
      <c r="C103" s="362"/>
      <c r="D103" s="362"/>
    </row>
    <row r="104" spans="1:6" s="2" customFormat="1" ht="12.75" customHeight="1">
      <c r="A104" s="282"/>
      <c r="B104" s="122" t="s">
        <v>23</v>
      </c>
      <c r="C104" s="174"/>
      <c r="D104" s="283"/>
    </row>
    <row r="105" spans="1:6" s="34" customFormat="1">
      <c r="A105" s="362" t="s">
        <v>341</v>
      </c>
      <c r="B105" s="362"/>
      <c r="C105" s="362"/>
      <c r="D105" s="362"/>
    </row>
    <row r="106" spans="1:6" s="34" customFormat="1">
      <c r="A106" s="134">
        <v>1</v>
      </c>
      <c r="B106" s="153" t="s">
        <v>256</v>
      </c>
      <c r="C106" s="134">
        <v>2013</v>
      </c>
      <c r="D106" s="261">
        <v>1400</v>
      </c>
    </row>
    <row r="107" spans="1:6" s="34" customFormat="1">
      <c r="A107" s="134"/>
      <c r="B107" s="122" t="s">
        <v>0</v>
      </c>
      <c r="C107" s="134"/>
      <c r="D107" s="65">
        <f>SUM(D106)</f>
        <v>1400</v>
      </c>
    </row>
    <row r="108" spans="1:6" s="2" customFormat="1">
      <c r="A108" s="362" t="s">
        <v>342</v>
      </c>
      <c r="B108" s="362"/>
      <c r="C108" s="362"/>
      <c r="D108" s="362"/>
    </row>
    <row r="109" spans="1:6" s="34" customFormat="1" ht="25.5">
      <c r="A109" s="134">
        <v>1</v>
      </c>
      <c r="B109" s="153" t="s">
        <v>711</v>
      </c>
      <c r="C109" s="134">
        <v>2013</v>
      </c>
      <c r="D109" s="253">
        <v>1469.28</v>
      </c>
    </row>
    <row r="110" spans="1:6" s="34" customFormat="1" ht="12.6" customHeight="1">
      <c r="A110" s="134">
        <v>2</v>
      </c>
      <c r="B110" s="153" t="s">
        <v>712</v>
      </c>
      <c r="C110" s="134">
        <v>2013</v>
      </c>
      <c r="D110" s="253">
        <v>1469.28</v>
      </c>
    </row>
    <row r="111" spans="1:6" s="34" customFormat="1">
      <c r="A111" s="134"/>
      <c r="B111" s="122" t="s">
        <v>0</v>
      </c>
      <c r="C111" s="134"/>
      <c r="D111" s="65">
        <f>SUM(D109:D110)</f>
        <v>2938.56</v>
      </c>
    </row>
    <row r="112" spans="1:6" s="2" customFormat="1" ht="14.25" customHeight="1">
      <c r="A112" s="362" t="s">
        <v>574</v>
      </c>
      <c r="B112" s="362"/>
      <c r="C112" s="362"/>
      <c r="D112" s="362"/>
    </row>
    <row r="113" spans="1:6" s="7" customFormat="1">
      <c r="A113" s="134">
        <v>1</v>
      </c>
      <c r="B113" s="153" t="s">
        <v>606</v>
      </c>
      <c r="C113" s="134">
        <v>2014</v>
      </c>
      <c r="D113" s="253">
        <v>2300</v>
      </c>
    </row>
    <row r="114" spans="1:6" s="7" customFormat="1">
      <c r="A114" s="134">
        <v>2</v>
      </c>
      <c r="B114" s="153" t="s">
        <v>301</v>
      </c>
      <c r="C114" s="134">
        <v>2015</v>
      </c>
      <c r="D114" s="253">
        <v>2860.5</v>
      </c>
    </row>
    <row r="115" spans="1:6" s="7" customFormat="1">
      <c r="A115" s="134">
        <v>3</v>
      </c>
      <c r="B115" s="284" t="s">
        <v>607</v>
      </c>
      <c r="C115" s="285">
        <v>2015</v>
      </c>
      <c r="D115" s="286">
        <v>1499</v>
      </c>
    </row>
    <row r="116" spans="1:6" s="18" customFormat="1">
      <c r="A116" s="134">
        <v>4</v>
      </c>
      <c r="B116" s="284" t="s">
        <v>608</v>
      </c>
      <c r="C116" s="285">
        <v>2016</v>
      </c>
      <c r="D116" s="286">
        <v>2450</v>
      </c>
      <c r="E116" s="19"/>
    </row>
    <row r="117" spans="1:6" s="18" customFormat="1">
      <c r="A117" s="134">
        <v>5</v>
      </c>
      <c r="B117" s="153" t="s">
        <v>609</v>
      </c>
      <c r="C117" s="134">
        <v>2017</v>
      </c>
      <c r="D117" s="253">
        <v>2866.11</v>
      </c>
    </row>
    <row r="118" spans="1:6" s="18" customFormat="1">
      <c r="A118" s="134">
        <v>6</v>
      </c>
      <c r="B118" s="267" t="s">
        <v>257</v>
      </c>
      <c r="C118" s="268">
        <v>2013</v>
      </c>
      <c r="D118" s="269">
        <v>179</v>
      </c>
    </row>
    <row r="119" spans="1:6" s="18" customFormat="1">
      <c r="A119" s="134">
        <v>7</v>
      </c>
      <c r="B119" s="153" t="s">
        <v>610</v>
      </c>
      <c r="C119" s="134">
        <v>2015</v>
      </c>
      <c r="D119" s="270">
        <v>300</v>
      </c>
    </row>
    <row r="120" spans="1:6" s="2" customFormat="1">
      <c r="A120" s="144"/>
      <c r="B120" s="37" t="s">
        <v>0</v>
      </c>
      <c r="C120" s="36"/>
      <c r="D120" s="287">
        <f>SUM(D113:D119)</f>
        <v>12454.61</v>
      </c>
      <c r="F120" s="14"/>
    </row>
    <row r="121" spans="1:6" s="2" customFormat="1">
      <c r="A121" s="356" t="s">
        <v>622</v>
      </c>
      <c r="B121" s="357"/>
      <c r="C121" s="357"/>
      <c r="D121" s="358"/>
      <c r="F121" s="14"/>
    </row>
    <row r="122" spans="1:6" s="2" customFormat="1">
      <c r="A122" s="134">
        <v>1</v>
      </c>
      <c r="B122" s="153" t="s">
        <v>628</v>
      </c>
      <c r="C122" s="134">
        <v>2013</v>
      </c>
      <c r="D122" s="270">
        <v>1319.99</v>
      </c>
      <c r="F122" s="14"/>
    </row>
    <row r="123" spans="1:6" s="2" customFormat="1">
      <c r="A123" s="134">
        <v>2</v>
      </c>
      <c r="B123" s="153" t="s">
        <v>629</v>
      </c>
      <c r="C123" s="134">
        <v>2013</v>
      </c>
      <c r="D123" s="270">
        <v>299</v>
      </c>
      <c r="F123" s="14"/>
    </row>
    <row r="124" spans="1:6" s="2" customFormat="1">
      <c r="A124" s="134">
        <v>3</v>
      </c>
      <c r="B124" s="153" t="s">
        <v>630</v>
      </c>
      <c r="C124" s="134">
        <v>2013</v>
      </c>
      <c r="D124" s="270">
        <v>79</v>
      </c>
      <c r="F124" s="14"/>
    </row>
    <row r="125" spans="1:6" s="2" customFormat="1">
      <c r="A125" s="134">
        <v>4</v>
      </c>
      <c r="B125" s="153" t="s">
        <v>639</v>
      </c>
      <c r="C125" s="134">
        <v>2015</v>
      </c>
      <c r="D125" s="270">
        <v>1499</v>
      </c>
      <c r="F125" s="14"/>
    </row>
    <row r="126" spans="1:6" s="2" customFormat="1">
      <c r="A126" s="134">
        <v>5</v>
      </c>
      <c r="B126" s="153" t="s">
        <v>637</v>
      </c>
      <c r="C126" s="134">
        <v>2015</v>
      </c>
      <c r="D126" s="270">
        <v>1174.9000000000001</v>
      </c>
      <c r="F126" s="14"/>
    </row>
    <row r="127" spans="1:6" s="2" customFormat="1">
      <c r="A127" s="134">
        <v>6</v>
      </c>
      <c r="B127" s="153" t="s">
        <v>638</v>
      </c>
      <c r="C127" s="134">
        <v>2015</v>
      </c>
      <c r="D127" s="270">
        <v>1149</v>
      </c>
      <c r="F127" s="14"/>
    </row>
    <row r="128" spans="1:6" s="2" customFormat="1">
      <c r="A128" s="134">
        <v>7</v>
      </c>
      <c r="B128" s="153" t="s">
        <v>637</v>
      </c>
      <c r="C128" s="134">
        <v>2015</v>
      </c>
      <c r="D128" s="270">
        <v>1149</v>
      </c>
      <c r="F128" s="14"/>
    </row>
    <row r="129" spans="1:6" s="2" customFormat="1">
      <c r="A129" s="134">
        <v>8</v>
      </c>
      <c r="B129" s="153" t="s">
        <v>637</v>
      </c>
      <c r="C129" s="134">
        <v>2015</v>
      </c>
      <c r="D129" s="270">
        <v>1174.9000000000001</v>
      </c>
      <c r="F129" s="14"/>
    </row>
    <row r="130" spans="1:6" s="2" customFormat="1">
      <c r="A130" s="134">
        <v>9</v>
      </c>
      <c r="B130" s="153" t="s">
        <v>636</v>
      </c>
      <c r="C130" s="134">
        <v>2015</v>
      </c>
      <c r="D130" s="270">
        <v>1099</v>
      </c>
      <c r="F130" s="14"/>
    </row>
    <row r="131" spans="1:6" s="2" customFormat="1">
      <c r="A131" s="134">
        <v>10</v>
      </c>
      <c r="B131" s="153" t="s">
        <v>635</v>
      </c>
      <c r="C131" s="134">
        <v>2016</v>
      </c>
      <c r="D131" s="270">
        <v>1400</v>
      </c>
      <c r="F131" s="14"/>
    </row>
    <row r="132" spans="1:6" s="2" customFormat="1">
      <c r="A132" s="134">
        <v>11</v>
      </c>
      <c r="B132" s="153" t="s">
        <v>634</v>
      </c>
      <c r="C132" s="134">
        <v>2016</v>
      </c>
      <c r="D132" s="270">
        <v>2000</v>
      </c>
      <c r="F132" s="14"/>
    </row>
    <row r="133" spans="1:6" s="2" customFormat="1">
      <c r="A133" s="134">
        <v>12</v>
      </c>
      <c r="B133" s="153" t="s">
        <v>633</v>
      </c>
      <c r="C133" s="134">
        <v>2016</v>
      </c>
      <c r="D133" s="270">
        <v>1350</v>
      </c>
      <c r="F133" s="14"/>
    </row>
    <row r="134" spans="1:6" s="2" customFormat="1">
      <c r="A134" s="134">
        <v>13</v>
      </c>
      <c r="B134" s="153" t="s">
        <v>632</v>
      </c>
      <c r="C134" s="134">
        <v>2016</v>
      </c>
      <c r="D134" s="270">
        <v>369</v>
      </c>
      <c r="F134" s="14"/>
    </row>
    <row r="135" spans="1:6" s="2" customFormat="1">
      <c r="A135" s="134">
        <v>14</v>
      </c>
      <c r="B135" s="153" t="s">
        <v>631</v>
      </c>
      <c r="C135" s="134">
        <v>2016</v>
      </c>
      <c r="D135" s="270">
        <v>899</v>
      </c>
      <c r="F135" s="14"/>
    </row>
    <row r="136" spans="1:6" s="2" customFormat="1">
      <c r="A136" s="144"/>
      <c r="B136" s="37" t="s">
        <v>0</v>
      </c>
      <c r="C136" s="36"/>
      <c r="D136" s="287">
        <f>SUM(D122:D135)</f>
        <v>14961.789999999999</v>
      </c>
      <c r="F136" s="14"/>
    </row>
    <row r="137" spans="1:6" s="2" customFormat="1">
      <c r="A137" s="362" t="s">
        <v>575</v>
      </c>
      <c r="B137" s="362"/>
      <c r="C137" s="362"/>
      <c r="D137" s="362"/>
      <c r="F137" s="14"/>
    </row>
    <row r="138" spans="1:6" s="2" customFormat="1">
      <c r="A138" s="134" t="s">
        <v>179</v>
      </c>
      <c r="B138" s="153" t="s">
        <v>225</v>
      </c>
      <c r="C138" s="134">
        <v>2012</v>
      </c>
      <c r="D138" s="253">
        <v>2600</v>
      </c>
    </row>
    <row r="139" spans="1:6" s="2" customFormat="1">
      <c r="A139" s="134" t="s">
        <v>182</v>
      </c>
      <c r="B139" s="153" t="s">
        <v>225</v>
      </c>
      <c r="C139" s="134">
        <v>2012</v>
      </c>
      <c r="D139" s="253">
        <v>2600</v>
      </c>
    </row>
    <row r="140" spans="1:6" s="2" customFormat="1">
      <c r="A140" s="134" t="s">
        <v>184</v>
      </c>
      <c r="B140" s="153" t="s">
        <v>225</v>
      </c>
      <c r="C140" s="134">
        <v>2012</v>
      </c>
      <c r="D140" s="253">
        <v>2600</v>
      </c>
    </row>
    <row r="141" spans="1:6" s="2" customFormat="1">
      <c r="A141" s="134"/>
      <c r="B141" s="122" t="s">
        <v>0</v>
      </c>
      <c r="C141" s="134"/>
      <c r="D141" s="260">
        <f>SUM(D138:D140)</f>
        <v>7800</v>
      </c>
    </row>
    <row r="142" spans="1:6" s="2" customFormat="1">
      <c r="A142" s="362" t="s">
        <v>576</v>
      </c>
      <c r="B142" s="362"/>
      <c r="C142" s="362"/>
      <c r="D142" s="362"/>
    </row>
    <row r="143" spans="1:6" s="2" customFormat="1">
      <c r="A143" s="134" t="s">
        <v>302</v>
      </c>
      <c r="B143" s="153" t="s">
        <v>194</v>
      </c>
      <c r="C143" s="134">
        <v>2012</v>
      </c>
      <c r="D143" s="261">
        <v>2600</v>
      </c>
    </row>
    <row r="144" spans="1:6" s="2" customFormat="1">
      <c r="A144" s="37"/>
      <c r="B144" s="122" t="s">
        <v>0</v>
      </c>
      <c r="C144" s="134"/>
      <c r="D144" s="65">
        <f>SUM(D143:D143)</f>
        <v>2600</v>
      </c>
    </row>
    <row r="145" spans="1:5" s="2" customFormat="1">
      <c r="A145" s="308"/>
      <c r="B145" s="308"/>
      <c r="C145" s="309"/>
      <c r="D145" s="310"/>
    </row>
    <row r="146" spans="1:5" s="2" customFormat="1">
      <c r="A146" s="359" t="s">
        <v>21</v>
      </c>
      <c r="B146" s="359"/>
      <c r="C146" s="359"/>
      <c r="D146" s="359"/>
    </row>
    <row r="147" spans="1:5" s="2" customFormat="1" ht="38.25">
      <c r="A147" s="1" t="s">
        <v>13</v>
      </c>
      <c r="B147" s="1" t="s">
        <v>14</v>
      </c>
      <c r="C147" s="1" t="s">
        <v>15</v>
      </c>
      <c r="D147" s="65" t="s">
        <v>16</v>
      </c>
    </row>
    <row r="148" spans="1:5" s="18" customFormat="1">
      <c r="A148" s="362" t="s">
        <v>336</v>
      </c>
      <c r="B148" s="362"/>
      <c r="C148" s="362"/>
      <c r="D148" s="362"/>
    </row>
    <row r="149" spans="1:5" s="34" customFormat="1">
      <c r="A149" s="134">
        <v>1</v>
      </c>
      <c r="B149" s="275" t="s">
        <v>254</v>
      </c>
      <c r="C149" s="276">
        <v>2014</v>
      </c>
      <c r="D149" s="277">
        <v>12516.23</v>
      </c>
    </row>
    <row r="150" spans="1:5" s="34" customFormat="1">
      <c r="A150" s="134">
        <v>2</v>
      </c>
      <c r="B150" s="278" t="s">
        <v>335</v>
      </c>
      <c r="C150" s="279">
        <v>2015</v>
      </c>
      <c r="D150" s="280">
        <v>24948</v>
      </c>
    </row>
    <row r="151" spans="1:5" s="34" customFormat="1">
      <c r="A151" s="134"/>
      <c r="B151" s="122" t="s">
        <v>0</v>
      </c>
      <c r="C151" s="134"/>
      <c r="D151" s="260">
        <f>SUM(D149:D150)</f>
        <v>37464.229999999996</v>
      </c>
    </row>
    <row r="152" spans="1:5" s="18" customFormat="1">
      <c r="A152" s="362" t="s">
        <v>22</v>
      </c>
      <c r="B152" s="362"/>
      <c r="C152" s="362"/>
      <c r="D152" s="362"/>
    </row>
    <row r="153" spans="1:5" s="34" customFormat="1">
      <c r="A153" s="134"/>
      <c r="B153" s="288" t="s">
        <v>23</v>
      </c>
      <c r="C153" s="276"/>
      <c r="D153" s="289"/>
    </row>
    <row r="154" spans="1:5" s="2" customFormat="1">
      <c r="A154" s="362" t="s">
        <v>340</v>
      </c>
      <c r="B154" s="362"/>
      <c r="C154" s="362"/>
      <c r="D154" s="362"/>
    </row>
    <row r="155" spans="1:5" s="2" customFormat="1">
      <c r="A155" s="290"/>
      <c r="B155" s="288" t="s">
        <v>23</v>
      </c>
      <c r="C155" s="276"/>
      <c r="D155" s="289"/>
    </row>
    <row r="156" spans="1:5" s="2" customFormat="1">
      <c r="A156" s="362" t="s">
        <v>341</v>
      </c>
      <c r="B156" s="362"/>
      <c r="C156" s="362"/>
      <c r="D156" s="362"/>
    </row>
    <row r="157" spans="1:5" s="2" customFormat="1" ht="12.6" customHeight="1">
      <c r="A157" s="134" t="s">
        <v>179</v>
      </c>
      <c r="B157" s="153" t="s">
        <v>120</v>
      </c>
      <c r="C157" s="134">
        <v>2010</v>
      </c>
      <c r="D157" s="291">
        <v>25135.62</v>
      </c>
      <c r="E157" s="45"/>
    </row>
    <row r="158" spans="1:5" s="2" customFormat="1">
      <c r="A158" s="157"/>
      <c r="B158" s="366" t="s">
        <v>0</v>
      </c>
      <c r="C158" s="367" t="s">
        <v>4</v>
      </c>
      <c r="D158" s="127">
        <f>SUM(D157)</f>
        <v>25135.62</v>
      </c>
    </row>
    <row r="159" spans="1:5" s="2" customFormat="1">
      <c r="A159" s="362" t="s">
        <v>342</v>
      </c>
      <c r="B159" s="362"/>
      <c r="C159" s="362"/>
      <c r="D159" s="362"/>
    </row>
    <row r="160" spans="1:5" s="34" customFormat="1">
      <c r="A160" s="144"/>
      <c r="B160" s="288" t="s">
        <v>23</v>
      </c>
      <c r="C160" s="144"/>
      <c r="D160" s="291"/>
    </row>
    <row r="161" spans="1:7" s="2" customFormat="1">
      <c r="A161" s="362" t="s">
        <v>574</v>
      </c>
      <c r="B161" s="362"/>
      <c r="C161" s="362"/>
      <c r="D161" s="362"/>
    </row>
    <row r="162" spans="1:7" s="34" customFormat="1">
      <c r="A162" s="35"/>
      <c r="B162" s="35" t="s">
        <v>23</v>
      </c>
      <c r="C162" s="36"/>
      <c r="D162" s="287"/>
      <c r="F162" s="128"/>
    </row>
    <row r="163" spans="1:7" s="2" customFormat="1">
      <c r="A163" s="362" t="s">
        <v>575</v>
      </c>
      <c r="B163" s="362"/>
      <c r="C163" s="362"/>
      <c r="D163" s="362"/>
      <c r="F163" s="14"/>
    </row>
    <row r="164" spans="1:7" s="2" customFormat="1">
      <c r="A164" s="134"/>
      <c r="B164" s="37" t="s">
        <v>23</v>
      </c>
      <c r="C164" s="290"/>
      <c r="D164" s="292"/>
      <c r="E164" s="315"/>
      <c r="F164" s="14"/>
    </row>
    <row r="165" spans="1:7" s="2" customFormat="1">
      <c r="A165" s="362" t="s">
        <v>576</v>
      </c>
      <c r="B165" s="362"/>
      <c r="C165" s="362"/>
      <c r="D165" s="362"/>
    </row>
    <row r="166" spans="1:7" s="2" customFormat="1">
      <c r="A166" s="134"/>
      <c r="B166" s="37" t="s">
        <v>23</v>
      </c>
      <c r="C166" s="290"/>
      <c r="D166" s="292"/>
    </row>
    <row r="167" spans="1:7" s="2" customFormat="1">
      <c r="A167" s="17"/>
      <c r="B167" s="17"/>
      <c r="C167" s="15"/>
      <c r="D167" s="126"/>
    </row>
    <row r="168" spans="1:7" s="2" customFormat="1">
      <c r="A168" s="17"/>
      <c r="B168" s="365" t="s">
        <v>17</v>
      </c>
      <c r="C168" s="365"/>
      <c r="D168" s="66">
        <f>SUM(D30,D38,D42,D62,D69,D86)</f>
        <v>280536.07999999996</v>
      </c>
    </row>
    <row r="169" spans="1:7" s="2" customFormat="1">
      <c r="A169" s="17"/>
      <c r="B169" s="365" t="s">
        <v>18</v>
      </c>
      <c r="C169" s="365"/>
      <c r="D169" s="66">
        <f>SUM(D100,D107,D111,D120,D136,D141,D144)</f>
        <v>103227.61</v>
      </c>
      <c r="G169" s="315"/>
    </row>
    <row r="170" spans="1:7" s="2" customFormat="1">
      <c r="A170" s="17"/>
      <c r="B170" s="365" t="s">
        <v>19</v>
      </c>
      <c r="C170" s="365"/>
      <c r="D170" s="66">
        <f>SUM(D151,D158)</f>
        <v>62599.849999999991</v>
      </c>
    </row>
    <row r="171" spans="1:7" s="2" customFormat="1">
      <c r="A171" s="17"/>
      <c r="B171" s="17"/>
      <c r="C171" s="15"/>
      <c r="D171" s="126"/>
      <c r="F171" s="33"/>
    </row>
    <row r="172" spans="1:7" s="2" customFormat="1">
      <c r="A172" s="17"/>
      <c r="B172" s="17"/>
      <c r="C172" s="15"/>
      <c r="D172" s="126"/>
    </row>
    <row r="173" spans="1:7" s="2" customFormat="1">
      <c r="A173" s="17"/>
      <c r="B173" s="17"/>
      <c r="C173" s="316" t="s">
        <v>0</v>
      </c>
      <c r="D173" s="317">
        <f>SUM(D168:D172)</f>
        <v>446363.53999999992</v>
      </c>
    </row>
    <row r="174" spans="1:7" s="2" customFormat="1">
      <c r="A174" s="17"/>
      <c r="B174" s="17"/>
      <c r="C174" s="15"/>
      <c r="D174" s="126"/>
    </row>
    <row r="175" spans="1:7" s="2" customFormat="1">
      <c r="A175" s="17"/>
      <c r="B175" s="17"/>
      <c r="C175" s="15"/>
      <c r="D175" s="126"/>
    </row>
    <row r="176" spans="1:7" s="2" customFormat="1">
      <c r="A176" s="17"/>
      <c r="B176" s="17"/>
      <c r="C176" s="15"/>
      <c r="D176" s="126"/>
    </row>
    <row r="177" spans="1:4" s="2" customFormat="1">
      <c r="A177" s="17"/>
      <c r="B177" s="17"/>
      <c r="C177" s="15"/>
      <c r="D177" s="126"/>
    </row>
    <row r="178" spans="1:4" s="2" customFormat="1">
      <c r="A178" s="17"/>
      <c r="B178" s="17"/>
      <c r="C178" s="15"/>
      <c r="D178" s="126"/>
    </row>
    <row r="179" spans="1:4" s="2" customFormat="1">
      <c r="A179" s="17"/>
      <c r="B179" s="17"/>
      <c r="C179" s="15"/>
      <c r="D179" s="126"/>
    </row>
    <row r="180" spans="1:4" s="18" customFormat="1">
      <c r="A180" s="17"/>
      <c r="B180" s="17"/>
      <c r="C180" s="15"/>
      <c r="D180" s="126"/>
    </row>
    <row r="181" spans="1:4" s="18" customFormat="1">
      <c r="A181" s="17"/>
      <c r="B181" s="17"/>
      <c r="C181" s="15"/>
      <c r="D181" s="126"/>
    </row>
    <row r="182" spans="1:4" s="18" customFormat="1">
      <c r="A182" s="17"/>
      <c r="B182" s="17"/>
      <c r="C182" s="15"/>
      <c r="D182" s="126"/>
    </row>
    <row r="183" spans="1:4" s="18" customFormat="1">
      <c r="A183" s="17"/>
      <c r="B183" s="17"/>
      <c r="C183" s="15"/>
      <c r="D183" s="126"/>
    </row>
    <row r="184" spans="1:4" s="18" customFormat="1">
      <c r="A184" s="17"/>
      <c r="B184" s="17"/>
      <c r="C184" s="15"/>
      <c r="D184" s="126"/>
    </row>
    <row r="185" spans="1:4" s="18" customFormat="1">
      <c r="A185" s="17"/>
      <c r="B185" s="17"/>
      <c r="C185" s="15"/>
      <c r="D185" s="126"/>
    </row>
    <row r="186" spans="1:4" s="18" customFormat="1">
      <c r="A186" s="17"/>
      <c r="B186" s="17"/>
      <c r="C186" s="15"/>
      <c r="D186" s="126"/>
    </row>
    <row r="187" spans="1:4" s="18" customFormat="1">
      <c r="A187" s="17"/>
      <c r="B187" s="17"/>
      <c r="C187" s="15"/>
      <c r="D187" s="126"/>
    </row>
    <row r="188" spans="1:4" s="18" customFormat="1">
      <c r="A188" s="17"/>
      <c r="B188" s="17"/>
      <c r="C188" s="15"/>
      <c r="D188" s="126"/>
    </row>
    <row r="189" spans="1:4" s="18" customFormat="1">
      <c r="A189" s="17"/>
      <c r="B189" s="17"/>
      <c r="C189" s="15"/>
      <c r="D189" s="126"/>
    </row>
    <row r="190" spans="1:4" s="18" customFormat="1">
      <c r="A190" s="17"/>
      <c r="B190" s="17"/>
      <c r="C190" s="15"/>
      <c r="D190" s="126"/>
    </row>
    <row r="191" spans="1:4" s="18" customFormat="1">
      <c r="A191" s="17"/>
      <c r="B191" s="17"/>
      <c r="C191" s="15"/>
      <c r="D191" s="126"/>
    </row>
    <row r="192" spans="1:4" s="18" customFormat="1" ht="14.25" customHeight="1">
      <c r="A192" s="17"/>
      <c r="B192" s="17"/>
      <c r="C192" s="15"/>
      <c r="D192" s="126"/>
    </row>
    <row r="193" spans="1:4" s="18" customFormat="1">
      <c r="A193" s="17"/>
      <c r="B193" s="17"/>
      <c r="C193" s="15"/>
      <c r="D193" s="126"/>
    </row>
    <row r="194" spans="1:4" s="18" customFormat="1">
      <c r="A194" s="17"/>
      <c r="B194" s="17"/>
      <c r="C194" s="15"/>
      <c r="D194" s="126"/>
    </row>
    <row r="195" spans="1:4" s="18" customFormat="1" ht="14.25" customHeight="1">
      <c r="A195" s="17"/>
      <c r="B195" s="17"/>
      <c r="C195" s="15"/>
      <c r="D195" s="126"/>
    </row>
    <row r="196" spans="1:4" s="18" customFormat="1">
      <c r="A196" s="17"/>
      <c r="B196" s="17"/>
      <c r="C196" s="15"/>
      <c r="D196" s="126"/>
    </row>
    <row r="197" spans="1:4" s="2" customFormat="1">
      <c r="A197" s="17"/>
      <c r="B197" s="17"/>
      <c r="C197" s="15"/>
      <c r="D197" s="126"/>
    </row>
    <row r="198" spans="1:4" s="2" customFormat="1">
      <c r="A198" s="17"/>
      <c r="B198" s="17"/>
      <c r="C198" s="15"/>
      <c r="D198" s="126"/>
    </row>
    <row r="199" spans="1:4" s="2" customFormat="1">
      <c r="A199" s="17"/>
      <c r="B199" s="17"/>
      <c r="C199" s="15"/>
      <c r="D199" s="126"/>
    </row>
    <row r="200" spans="1:4" s="2" customFormat="1">
      <c r="A200" s="17"/>
      <c r="B200" s="17"/>
      <c r="C200" s="15"/>
      <c r="D200" s="126"/>
    </row>
    <row r="201" spans="1:4" s="2" customFormat="1">
      <c r="A201" s="17"/>
      <c r="B201" s="17"/>
      <c r="C201" s="15"/>
      <c r="D201" s="126"/>
    </row>
    <row r="202" spans="1:4" s="2" customFormat="1">
      <c r="A202" s="17"/>
      <c r="B202" s="17"/>
      <c r="C202" s="15"/>
      <c r="D202" s="126"/>
    </row>
    <row r="203" spans="1:4" s="2" customFormat="1">
      <c r="A203" s="17"/>
      <c r="B203" s="17"/>
      <c r="C203" s="15"/>
      <c r="D203" s="126"/>
    </row>
    <row r="204" spans="1:4" s="18" customFormat="1" ht="12.75" customHeight="1">
      <c r="A204" s="17"/>
      <c r="B204" s="17"/>
      <c r="C204" s="15"/>
      <c r="D204" s="126"/>
    </row>
    <row r="205" spans="1:4" s="2" customFormat="1">
      <c r="A205" s="17"/>
      <c r="B205" s="17"/>
      <c r="C205" s="15"/>
      <c r="D205" s="126"/>
    </row>
    <row r="206" spans="1:4" s="2" customFormat="1">
      <c r="A206" s="17"/>
      <c r="B206" s="17"/>
      <c r="C206" s="15"/>
      <c r="D206" s="126"/>
    </row>
    <row r="207" spans="1:4" s="2" customFormat="1">
      <c r="A207" s="17"/>
      <c r="B207" s="17"/>
      <c r="C207" s="15"/>
      <c r="D207" s="126"/>
    </row>
    <row r="208" spans="1:4" s="2" customFormat="1">
      <c r="A208" s="17"/>
      <c r="B208" s="17"/>
      <c r="C208" s="15"/>
      <c r="D208" s="126"/>
    </row>
    <row r="209" spans="1:4" s="2" customFormat="1">
      <c r="A209" s="17"/>
      <c r="B209" s="17"/>
      <c r="C209" s="15"/>
      <c r="D209" s="126"/>
    </row>
    <row r="210" spans="1:4" s="2" customFormat="1">
      <c r="A210" s="17"/>
      <c r="B210" s="17"/>
      <c r="C210" s="15"/>
      <c r="D210" s="126"/>
    </row>
    <row r="211" spans="1:4" s="2" customFormat="1">
      <c r="A211" s="17"/>
      <c r="B211" s="17"/>
      <c r="C211" s="15"/>
      <c r="D211" s="126"/>
    </row>
    <row r="212" spans="1:4" s="2" customFormat="1" ht="18" customHeight="1">
      <c r="A212" s="17"/>
      <c r="B212" s="17"/>
      <c r="C212" s="15"/>
      <c r="D212" s="126"/>
    </row>
    <row r="213" spans="1:4" s="18" customFormat="1">
      <c r="A213" s="17"/>
      <c r="B213" s="17"/>
      <c r="C213" s="15"/>
      <c r="D213" s="126"/>
    </row>
    <row r="214" spans="1:4" s="2" customFormat="1">
      <c r="A214" s="17"/>
      <c r="B214" s="17"/>
      <c r="C214" s="15"/>
      <c r="D214" s="126"/>
    </row>
    <row r="215" spans="1:4" s="2" customFormat="1">
      <c r="A215" s="17"/>
      <c r="B215" s="17"/>
      <c r="C215" s="15"/>
      <c r="D215" s="126"/>
    </row>
    <row r="216" spans="1:4" s="2" customFormat="1">
      <c r="A216" s="17"/>
      <c r="B216" s="17"/>
      <c r="C216" s="15"/>
      <c r="D216" s="126"/>
    </row>
    <row r="217" spans="1:4" s="18" customFormat="1" ht="12.75" customHeight="1">
      <c r="A217" s="17"/>
      <c r="B217" s="17"/>
      <c r="C217" s="15"/>
      <c r="D217" s="126"/>
    </row>
    <row r="218" spans="1:4" s="2" customFormat="1">
      <c r="A218" s="17"/>
      <c r="B218" s="17"/>
      <c r="C218" s="15"/>
      <c r="D218" s="126"/>
    </row>
    <row r="219" spans="1:4" s="2" customFormat="1">
      <c r="A219" s="17"/>
      <c r="B219" s="17"/>
      <c r="C219" s="15"/>
      <c r="D219" s="126"/>
    </row>
    <row r="220" spans="1:4" s="2" customFormat="1">
      <c r="A220" s="17"/>
      <c r="B220" s="17"/>
      <c r="C220" s="15"/>
      <c r="D220" s="126"/>
    </row>
    <row r="221" spans="1:4" s="2" customFormat="1">
      <c r="A221" s="17"/>
      <c r="B221" s="17"/>
      <c r="C221" s="15"/>
      <c r="D221" s="126"/>
    </row>
    <row r="222" spans="1:4" s="2" customFormat="1">
      <c r="A222" s="17"/>
      <c r="B222" s="17"/>
      <c r="C222" s="15"/>
      <c r="D222" s="126"/>
    </row>
    <row r="223" spans="1:4" s="2" customFormat="1">
      <c r="A223" s="17"/>
      <c r="B223" s="17"/>
      <c r="C223" s="15"/>
      <c r="D223" s="126"/>
    </row>
    <row r="224" spans="1:4" s="18" customFormat="1">
      <c r="A224" s="17"/>
      <c r="B224" s="17"/>
      <c r="C224" s="15"/>
      <c r="D224" s="126"/>
    </row>
    <row r="225" spans="1:4" s="18" customFormat="1">
      <c r="A225" s="17"/>
      <c r="B225" s="17"/>
      <c r="C225" s="15"/>
      <c r="D225" s="126"/>
    </row>
    <row r="226" spans="1:4" s="18" customFormat="1">
      <c r="A226" s="17"/>
      <c r="B226" s="17"/>
      <c r="C226" s="15"/>
      <c r="D226" s="126"/>
    </row>
    <row r="227" spans="1:4" s="18" customFormat="1" ht="14.25" customHeight="1">
      <c r="A227" s="17"/>
      <c r="B227" s="17"/>
      <c r="C227" s="15"/>
      <c r="D227" s="126"/>
    </row>
    <row r="228" spans="1:4" s="18" customFormat="1">
      <c r="A228" s="17"/>
      <c r="B228" s="17"/>
      <c r="C228" s="15"/>
      <c r="D228" s="126"/>
    </row>
    <row r="229" spans="1:4" s="18" customFormat="1">
      <c r="A229" s="17"/>
      <c r="B229" s="17"/>
      <c r="C229" s="15"/>
      <c r="D229" s="126"/>
    </row>
    <row r="230" spans="1:4" s="18" customFormat="1">
      <c r="A230" s="17"/>
      <c r="B230" s="17"/>
      <c r="C230" s="15"/>
      <c r="D230" s="126"/>
    </row>
    <row r="231" spans="1:4" s="18" customFormat="1">
      <c r="A231" s="17"/>
      <c r="B231" s="17"/>
      <c r="C231" s="15"/>
      <c r="D231" s="126"/>
    </row>
    <row r="232" spans="1:4" s="18" customFormat="1">
      <c r="A232" s="17"/>
      <c r="B232" s="17"/>
      <c r="C232" s="15"/>
      <c r="D232" s="126"/>
    </row>
    <row r="233" spans="1:4" s="18" customFormat="1">
      <c r="A233" s="17"/>
      <c r="B233" s="17"/>
      <c r="C233" s="15"/>
      <c r="D233" s="126"/>
    </row>
    <row r="234" spans="1:4" s="18" customFormat="1">
      <c r="A234" s="17"/>
      <c r="B234" s="17"/>
      <c r="C234" s="15"/>
      <c r="D234" s="126"/>
    </row>
    <row r="235" spans="1:4" s="18" customFormat="1">
      <c r="A235" s="17"/>
      <c r="B235" s="17"/>
      <c r="C235" s="15"/>
      <c r="D235" s="126"/>
    </row>
    <row r="236" spans="1:4" s="18" customFormat="1">
      <c r="A236" s="17"/>
      <c r="B236" s="17"/>
      <c r="C236" s="15"/>
      <c r="D236" s="126"/>
    </row>
    <row r="237" spans="1:4" s="18" customFormat="1">
      <c r="A237" s="17"/>
      <c r="B237" s="17"/>
      <c r="C237" s="15"/>
      <c r="D237" s="126"/>
    </row>
    <row r="238" spans="1:4" s="18" customFormat="1">
      <c r="A238" s="17"/>
      <c r="B238" s="17"/>
      <c r="C238" s="15"/>
      <c r="D238" s="126"/>
    </row>
    <row r="239" spans="1:4" s="18" customFormat="1">
      <c r="A239" s="17"/>
      <c r="B239" s="17"/>
      <c r="C239" s="15"/>
      <c r="D239" s="126"/>
    </row>
    <row r="240" spans="1:4" s="18" customFormat="1">
      <c r="A240" s="17"/>
      <c r="B240" s="17"/>
      <c r="C240" s="15"/>
      <c r="D240" s="126"/>
    </row>
    <row r="241" spans="1:4" s="18" customFormat="1">
      <c r="A241" s="17"/>
      <c r="B241" s="17"/>
      <c r="C241" s="15"/>
      <c r="D241" s="126"/>
    </row>
    <row r="242" spans="1:4" s="18" customFormat="1">
      <c r="A242" s="17"/>
      <c r="B242" s="17"/>
      <c r="C242" s="15"/>
      <c r="D242" s="126"/>
    </row>
    <row r="243" spans="1:4" s="18" customFormat="1">
      <c r="A243" s="17"/>
      <c r="B243" s="17"/>
      <c r="C243" s="15"/>
      <c r="D243" s="126"/>
    </row>
    <row r="244" spans="1:4" s="18" customFormat="1">
      <c r="A244" s="17"/>
      <c r="B244" s="17"/>
      <c r="C244" s="15"/>
      <c r="D244" s="126"/>
    </row>
    <row r="245" spans="1:4" s="18" customFormat="1">
      <c r="A245" s="17"/>
      <c r="B245" s="17"/>
      <c r="C245" s="15"/>
      <c r="D245" s="126"/>
    </row>
    <row r="246" spans="1:4" s="18" customFormat="1">
      <c r="A246" s="17"/>
      <c r="B246" s="17"/>
      <c r="C246" s="15"/>
      <c r="D246" s="126"/>
    </row>
    <row r="247" spans="1:4" s="18" customFormat="1">
      <c r="A247" s="17"/>
      <c r="B247" s="17"/>
      <c r="C247" s="15"/>
      <c r="D247" s="126"/>
    </row>
    <row r="248" spans="1:4" s="18" customFormat="1">
      <c r="A248" s="17"/>
      <c r="B248" s="17"/>
      <c r="C248" s="15"/>
      <c r="D248" s="126"/>
    </row>
    <row r="249" spans="1:4" s="18" customFormat="1">
      <c r="A249" s="17"/>
      <c r="B249" s="17"/>
      <c r="C249" s="15"/>
      <c r="D249" s="126"/>
    </row>
    <row r="250" spans="1:4" s="18" customFormat="1">
      <c r="A250" s="17"/>
      <c r="B250" s="17"/>
      <c r="C250" s="15"/>
      <c r="D250" s="126"/>
    </row>
    <row r="251" spans="1:4" s="18" customFormat="1">
      <c r="A251" s="17"/>
      <c r="B251" s="17"/>
      <c r="C251" s="15"/>
      <c r="D251" s="126"/>
    </row>
    <row r="252" spans="1:4" s="18" customFormat="1">
      <c r="A252" s="17"/>
      <c r="B252" s="17"/>
      <c r="C252" s="15"/>
      <c r="D252" s="126"/>
    </row>
    <row r="253" spans="1:4" s="18" customFormat="1">
      <c r="A253" s="17"/>
      <c r="B253" s="17"/>
      <c r="C253" s="15"/>
      <c r="D253" s="126"/>
    </row>
    <row r="254" spans="1:4" s="18" customFormat="1">
      <c r="A254" s="17"/>
      <c r="B254" s="17"/>
      <c r="C254" s="15"/>
      <c r="D254" s="126"/>
    </row>
    <row r="255" spans="1:4" s="18" customFormat="1">
      <c r="A255" s="17"/>
      <c r="B255" s="17"/>
      <c r="C255" s="15"/>
      <c r="D255" s="126"/>
    </row>
    <row r="256" spans="1:4" s="18" customFormat="1">
      <c r="A256" s="17"/>
      <c r="B256" s="17"/>
      <c r="C256" s="15"/>
      <c r="D256" s="126"/>
    </row>
    <row r="257" spans="1:4" s="18" customFormat="1">
      <c r="A257" s="17"/>
      <c r="B257" s="17"/>
      <c r="C257" s="15"/>
      <c r="D257" s="126"/>
    </row>
    <row r="258" spans="1:4" s="18" customFormat="1">
      <c r="A258" s="17"/>
      <c r="B258" s="17"/>
      <c r="C258" s="15"/>
      <c r="D258" s="126"/>
    </row>
    <row r="259" spans="1:4" s="18" customFormat="1">
      <c r="A259" s="17"/>
      <c r="B259" s="17"/>
      <c r="C259" s="15"/>
      <c r="D259" s="126"/>
    </row>
    <row r="260" spans="1:4" s="2" customFormat="1">
      <c r="A260" s="17"/>
      <c r="B260" s="17"/>
      <c r="C260" s="15"/>
      <c r="D260" s="126"/>
    </row>
    <row r="261" spans="1:4" s="2" customFormat="1">
      <c r="A261" s="17"/>
      <c r="B261" s="17"/>
      <c r="C261" s="15"/>
      <c r="D261" s="126"/>
    </row>
    <row r="262" spans="1:4" s="2" customFormat="1">
      <c r="A262" s="17"/>
      <c r="B262" s="17"/>
      <c r="C262" s="15"/>
      <c r="D262" s="126"/>
    </row>
    <row r="263" spans="1:4" s="2" customFormat="1">
      <c r="A263" s="17"/>
      <c r="B263" s="17"/>
      <c r="C263" s="15"/>
      <c r="D263" s="126"/>
    </row>
    <row r="264" spans="1:4" s="2" customFormat="1">
      <c r="A264" s="17"/>
      <c r="B264" s="17"/>
      <c r="C264" s="15"/>
      <c r="D264" s="126"/>
    </row>
    <row r="265" spans="1:4" s="2" customFormat="1">
      <c r="A265" s="17"/>
      <c r="B265" s="17"/>
      <c r="C265" s="15"/>
      <c r="D265" s="126"/>
    </row>
    <row r="266" spans="1:4" s="2" customFormat="1">
      <c r="A266" s="17"/>
      <c r="B266" s="17"/>
      <c r="C266" s="15"/>
      <c r="D266" s="126"/>
    </row>
    <row r="267" spans="1:4" s="2" customFormat="1">
      <c r="A267" s="17"/>
      <c r="B267" s="17"/>
      <c r="C267" s="15"/>
      <c r="D267" s="126"/>
    </row>
    <row r="268" spans="1:4" s="2" customFormat="1">
      <c r="A268" s="17"/>
      <c r="B268" s="17"/>
      <c r="C268" s="15"/>
      <c r="D268" s="126"/>
    </row>
    <row r="269" spans="1:4" s="2" customFormat="1">
      <c r="A269" s="17"/>
      <c r="B269" s="17"/>
      <c r="C269" s="15"/>
      <c r="D269" s="126"/>
    </row>
    <row r="270" spans="1:4" s="2" customFormat="1">
      <c r="A270" s="17"/>
      <c r="B270" s="17"/>
      <c r="C270" s="15"/>
      <c r="D270" s="126"/>
    </row>
    <row r="271" spans="1:4" s="2" customFormat="1">
      <c r="A271" s="17"/>
      <c r="B271" s="17"/>
      <c r="C271" s="15"/>
      <c r="D271" s="126"/>
    </row>
    <row r="272" spans="1:4" s="2" customFormat="1">
      <c r="A272" s="17"/>
      <c r="B272" s="17"/>
      <c r="C272" s="15"/>
      <c r="D272" s="126"/>
    </row>
    <row r="273" spans="1:4" s="2" customFormat="1">
      <c r="A273" s="17"/>
      <c r="B273" s="17"/>
      <c r="C273" s="15"/>
      <c r="D273" s="126"/>
    </row>
    <row r="274" spans="1:4" s="2" customFormat="1">
      <c r="A274" s="17"/>
      <c r="B274" s="17"/>
      <c r="C274" s="15"/>
      <c r="D274" s="126"/>
    </row>
    <row r="275" spans="1:4" s="2" customFormat="1">
      <c r="A275" s="17"/>
      <c r="B275" s="17"/>
      <c r="C275" s="15"/>
      <c r="D275" s="126"/>
    </row>
    <row r="276" spans="1:4" s="2" customFormat="1">
      <c r="A276" s="17"/>
      <c r="B276" s="17"/>
      <c r="C276" s="15"/>
      <c r="D276" s="126"/>
    </row>
    <row r="277" spans="1:4" s="2" customFormat="1">
      <c r="A277" s="17"/>
      <c r="B277" s="17"/>
      <c r="C277" s="15"/>
      <c r="D277" s="126"/>
    </row>
    <row r="278" spans="1:4" s="2" customFormat="1">
      <c r="A278" s="17"/>
      <c r="B278" s="17"/>
      <c r="C278" s="15"/>
      <c r="D278" s="126"/>
    </row>
    <row r="279" spans="1:4" s="2" customFormat="1">
      <c r="A279" s="17"/>
      <c r="B279" s="17"/>
      <c r="C279" s="15"/>
      <c r="D279" s="126"/>
    </row>
    <row r="280" spans="1:4" s="2" customFormat="1">
      <c r="A280" s="17"/>
      <c r="B280" s="17"/>
      <c r="C280" s="15"/>
      <c r="D280" s="126"/>
    </row>
    <row r="281" spans="1:4" s="2" customFormat="1">
      <c r="A281" s="17"/>
      <c r="B281" s="17"/>
      <c r="C281" s="15"/>
      <c r="D281" s="126"/>
    </row>
    <row r="282" spans="1:4" s="2" customFormat="1">
      <c r="A282" s="17"/>
      <c r="B282" s="17"/>
      <c r="C282" s="15"/>
      <c r="D282" s="126"/>
    </row>
    <row r="283" spans="1:4" s="2" customFormat="1">
      <c r="A283" s="17"/>
      <c r="B283" s="17"/>
      <c r="C283" s="15"/>
      <c r="D283" s="126"/>
    </row>
    <row r="284" spans="1:4" s="2" customFormat="1">
      <c r="A284" s="17"/>
      <c r="B284" s="17"/>
      <c r="C284" s="15"/>
      <c r="D284" s="126"/>
    </row>
    <row r="285" spans="1:4" s="2" customFormat="1">
      <c r="A285" s="17"/>
      <c r="B285" s="17"/>
      <c r="C285" s="15"/>
      <c r="D285" s="126"/>
    </row>
    <row r="286" spans="1:4" s="2" customFormat="1">
      <c r="A286" s="17"/>
      <c r="B286" s="17"/>
      <c r="C286" s="15"/>
      <c r="D286" s="126"/>
    </row>
    <row r="287" spans="1:4" s="2" customFormat="1">
      <c r="A287" s="17"/>
      <c r="B287" s="17"/>
      <c r="C287" s="15"/>
      <c r="D287" s="126"/>
    </row>
    <row r="288" spans="1:4" s="2" customFormat="1" ht="18" customHeight="1">
      <c r="A288" s="17"/>
      <c r="B288" s="17"/>
      <c r="C288" s="15"/>
      <c r="D288" s="126"/>
    </row>
    <row r="289" spans="1:4">
      <c r="A289" s="17"/>
      <c r="D289" s="126"/>
    </row>
    <row r="290" spans="1:4" s="2" customFormat="1">
      <c r="A290" s="17"/>
      <c r="B290" s="17"/>
      <c r="C290" s="15"/>
      <c r="D290" s="126"/>
    </row>
    <row r="291" spans="1:4" s="2" customFormat="1">
      <c r="A291" s="17"/>
      <c r="B291" s="17"/>
      <c r="C291" s="15"/>
      <c r="D291" s="126"/>
    </row>
    <row r="292" spans="1:4" s="2" customFormat="1">
      <c r="A292" s="17"/>
      <c r="B292" s="17"/>
      <c r="C292" s="15"/>
      <c r="D292" s="126"/>
    </row>
    <row r="293" spans="1:4" s="2" customFormat="1" ht="18" customHeight="1">
      <c r="A293" s="17"/>
      <c r="B293" s="17"/>
      <c r="C293" s="15"/>
      <c r="D293" s="126"/>
    </row>
    <row r="294" spans="1:4">
      <c r="A294" s="17"/>
      <c r="D294" s="126"/>
    </row>
    <row r="295" spans="1:4" ht="14.25" customHeight="1">
      <c r="A295" s="17"/>
      <c r="D295" s="126"/>
    </row>
    <row r="296" spans="1:4" ht="14.25" customHeight="1">
      <c r="A296" s="17"/>
      <c r="D296" s="126"/>
    </row>
    <row r="297" spans="1:4" ht="14.25" customHeight="1">
      <c r="A297" s="17"/>
      <c r="D297" s="126"/>
    </row>
    <row r="298" spans="1:4">
      <c r="A298" s="17"/>
      <c r="D298" s="126"/>
    </row>
    <row r="299" spans="1:4" ht="14.25" customHeight="1">
      <c r="A299" s="17"/>
      <c r="D299" s="126"/>
    </row>
    <row r="300" spans="1:4">
      <c r="A300" s="17"/>
      <c r="D300" s="126"/>
    </row>
    <row r="301" spans="1:4" ht="14.25" customHeight="1">
      <c r="A301" s="17"/>
      <c r="D301" s="126"/>
    </row>
    <row r="302" spans="1:4">
      <c r="A302" s="17"/>
      <c r="D302" s="126"/>
    </row>
    <row r="303" spans="1:4" s="2" customFormat="1" ht="30" customHeight="1">
      <c r="A303" s="17"/>
      <c r="B303" s="17"/>
      <c r="C303" s="15"/>
      <c r="D303" s="126"/>
    </row>
    <row r="304" spans="1:4" s="2" customFormat="1">
      <c r="A304" s="17"/>
      <c r="B304" s="17"/>
      <c r="C304" s="15"/>
      <c r="D304" s="126"/>
    </row>
    <row r="305" spans="1:4" s="2" customFormat="1">
      <c r="A305" s="17"/>
      <c r="B305" s="17"/>
      <c r="C305" s="15"/>
      <c r="D305" s="126"/>
    </row>
    <row r="306" spans="1:4" s="2" customFormat="1">
      <c r="A306" s="17"/>
      <c r="B306" s="17"/>
      <c r="C306" s="15"/>
      <c r="D306" s="126"/>
    </row>
    <row r="307" spans="1:4" s="2" customFormat="1">
      <c r="A307" s="17"/>
      <c r="B307" s="17"/>
      <c r="C307" s="15"/>
      <c r="D307" s="126"/>
    </row>
    <row r="308" spans="1:4" s="2" customFormat="1">
      <c r="A308" s="17"/>
      <c r="B308" s="17"/>
      <c r="C308" s="15"/>
      <c r="D308" s="126"/>
    </row>
    <row r="309" spans="1:4" s="2" customFormat="1">
      <c r="A309" s="17"/>
      <c r="B309" s="17"/>
      <c r="C309" s="15"/>
      <c r="D309" s="126"/>
    </row>
    <row r="310" spans="1:4" s="2" customFormat="1">
      <c r="A310" s="17"/>
      <c r="B310" s="17"/>
      <c r="C310" s="15"/>
      <c r="D310" s="126"/>
    </row>
    <row r="311" spans="1:4" s="2" customFormat="1">
      <c r="A311" s="17"/>
      <c r="B311" s="17"/>
      <c r="C311" s="15"/>
      <c r="D311" s="126"/>
    </row>
    <row r="312" spans="1:4" s="2" customFormat="1">
      <c r="A312" s="17"/>
      <c r="B312" s="17"/>
      <c r="C312" s="15"/>
      <c r="D312" s="126"/>
    </row>
    <row r="313" spans="1:4" s="2" customFormat="1">
      <c r="A313" s="17"/>
      <c r="B313" s="17"/>
      <c r="C313" s="15"/>
      <c r="D313" s="126"/>
    </row>
    <row r="314" spans="1:4" s="2" customFormat="1">
      <c r="A314" s="17"/>
      <c r="B314" s="17"/>
      <c r="C314" s="15"/>
      <c r="D314" s="126"/>
    </row>
    <row r="315" spans="1:4" s="2" customFormat="1">
      <c r="A315" s="17"/>
      <c r="B315" s="17"/>
      <c r="C315" s="15"/>
      <c r="D315" s="126"/>
    </row>
    <row r="316" spans="1:4" s="2" customFormat="1">
      <c r="A316" s="17"/>
      <c r="B316" s="17"/>
      <c r="C316" s="15"/>
      <c r="D316" s="126"/>
    </row>
    <row r="317" spans="1:4" s="2" customFormat="1">
      <c r="A317" s="17"/>
      <c r="B317" s="17"/>
      <c r="C317" s="15"/>
      <c r="D317" s="126"/>
    </row>
    <row r="318" spans="1:4">
      <c r="A318" s="17"/>
      <c r="D318" s="126"/>
    </row>
    <row r="319" spans="1:4">
      <c r="A319" s="17"/>
      <c r="D319" s="126"/>
    </row>
    <row r="320" spans="1:4" ht="18" customHeight="1">
      <c r="A320" s="17"/>
      <c r="D320" s="126"/>
    </row>
    <row r="321" spans="1:4" ht="20.25" customHeight="1">
      <c r="A321" s="17"/>
      <c r="D321" s="126"/>
    </row>
    <row r="322" spans="1:4">
      <c r="A322" s="17"/>
      <c r="D322" s="126"/>
    </row>
    <row r="323" spans="1:4">
      <c r="A323" s="17"/>
      <c r="D323" s="126"/>
    </row>
    <row r="324" spans="1:4">
      <c r="A324" s="17"/>
      <c r="D324" s="126"/>
    </row>
    <row r="325" spans="1:4">
      <c r="A325" s="17"/>
      <c r="D325" s="126"/>
    </row>
    <row r="326" spans="1:4">
      <c r="A326" s="17"/>
      <c r="D326" s="126"/>
    </row>
    <row r="327" spans="1:4">
      <c r="A327" s="17"/>
      <c r="D327" s="126"/>
    </row>
    <row r="328" spans="1:4">
      <c r="A328" s="17"/>
      <c r="D328" s="126"/>
    </row>
    <row r="329" spans="1:4">
      <c r="A329" s="17"/>
      <c r="D329" s="126"/>
    </row>
    <row r="330" spans="1:4">
      <c r="A330" s="17"/>
      <c r="D330" s="126"/>
    </row>
    <row r="331" spans="1:4">
      <c r="A331" s="17"/>
      <c r="D331" s="126"/>
    </row>
    <row r="332" spans="1:4">
      <c r="A332" s="17"/>
      <c r="D332" s="126"/>
    </row>
    <row r="333" spans="1:4">
      <c r="A333" s="17"/>
      <c r="D333" s="126"/>
    </row>
    <row r="334" spans="1:4">
      <c r="A334" s="17"/>
      <c r="D334" s="126"/>
    </row>
    <row r="335" spans="1:4">
      <c r="A335" s="17"/>
      <c r="D335" s="126"/>
    </row>
    <row r="336" spans="1:4">
      <c r="A336" s="17"/>
      <c r="D336" s="126"/>
    </row>
    <row r="337" spans="1:4">
      <c r="A337" s="17"/>
      <c r="D337" s="126"/>
    </row>
    <row r="338" spans="1:4">
      <c r="A338" s="17"/>
      <c r="D338" s="126"/>
    </row>
    <row r="339" spans="1:4">
      <c r="A339" s="17"/>
      <c r="D339" s="126"/>
    </row>
    <row r="340" spans="1:4">
      <c r="A340" s="17"/>
      <c r="D340" s="126"/>
    </row>
    <row r="341" spans="1:4">
      <c r="A341" s="17"/>
      <c r="D341" s="126"/>
    </row>
    <row r="342" spans="1:4">
      <c r="A342" s="17"/>
      <c r="D342" s="126"/>
    </row>
    <row r="343" spans="1:4">
      <c r="A343" s="17"/>
      <c r="D343" s="126"/>
    </row>
    <row r="344" spans="1:4">
      <c r="A344" s="17"/>
      <c r="D344" s="126"/>
    </row>
    <row r="345" spans="1:4">
      <c r="A345" s="17"/>
      <c r="D345" s="126"/>
    </row>
    <row r="346" spans="1:4">
      <c r="A346" s="17"/>
      <c r="D346" s="126"/>
    </row>
    <row r="347" spans="1:4">
      <c r="A347" s="17"/>
      <c r="D347" s="126"/>
    </row>
    <row r="348" spans="1:4">
      <c r="A348" s="17"/>
      <c r="D348" s="126"/>
    </row>
    <row r="349" spans="1:4">
      <c r="A349" s="17"/>
      <c r="D349" s="126"/>
    </row>
    <row r="350" spans="1:4">
      <c r="A350" s="17"/>
      <c r="D350" s="126"/>
    </row>
    <row r="351" spans="1:4">
      <c r="A351" s="17"/>
      <c r="D351" s="126"/>
    </row>
    <row r="352" spans="1:4">
      <c r="A352" s="17"/>
      <c r="D352" s="126"/>
    </row>
    <row r="353" spans="1:4">
      <c r="A353" s="17"/>
      <c r="D353" s="126"/>
    </row>
    <row r="354" spans="1:4">
      <c r="A354" s="17"/>
      <c r="D354" s="126"/>
    </row>
    <row r="355" spans="1:4">
      <c r="A355" s="17"/>
      <c r="D355" s="126"/>
    </row>
    <row r="356" spans="1:4">
      <c r="A356" s="17"/>
      <c r="D356" s="126"/>
    </row>
    <row r="357" spans="1:4">
      <c r="A357" s="17"/>
      <c r="D357" s="126"/>
    </row>
    <row r="358" spans="1:4">
      <c r="A358" s="17"/>
      <c r="D358" s="126"/>
    </row>
    <row r="359" spans="1:4">
      <c r="A359" s="17"/>
      <c r="D359" s="126"/>
    </row>
    <row r="360" spans="1:4">
      <c r="A360" s="17"/>
      <c r="D360" s="126"/>
    </row>
    <row r="361" spans="1:4">
      <c r="A361" s="17"/>
      <c r="D361" s="126"/>
    </row>
    <row r="362" spans="1:4">
      <c r="A362" s="17"/>
      <c r="D362" s="126"/>
    </row>
    <row r="363" spans="1:4">
      <c r="A363" s="17"/>
      <c r="D363" s="126"/>
    </row>
    <row r="364" spans="1:4">
      <c r="A364" s="17"/>
      <c r="D364" s="126"/>
    </row>
    <row r="365" spans="1:4">
      <c r="A365" s="17"/>
      <c r="D365" s="126"/>
    </row>
    <row r="366" spans="1:4">
      <c r="A366" s="17"/>
      <c r="D366" s="126"/>
    </row>
    <row r="367" spans="1:4">
      <c r="A367" s="17"/>
      <c r="D367" s="126"/>
    </row>
    <row r="368" spans="1:4">
      <c r="A368" s="17"/>
      <c r="D368" s="126"/>
    </row>
    <row r="369" spans="1:4">
      <c r="A369" s="17"/>
      <c r="D369" s="126"/>
    </row>
    <row r="370" spans="1:4">
      <c r="A370" s="17"/>
      <c r="D370" s="126"/>
    </row>
    <row r="371" spans="1:4">
      <c r="A371" s="17"/>
      <c r="D371" s="126"/>
    </row>
    <row r="372" spans="1:4">
      <c r="A372" s="17"/>
      <c r="D372" s="126"/>
    </row>
    <row r="373" spans="1:4">
      <c r="A373" s="17"/>
      <c r="D373" s="126"/>
    </row>
    <row r="374" spans="1:4">
      <c r="A374" s="17"/>
      <c r="D374" s="126"/>
    </row>
    <row r="375" spans="1:4">
      <c r="A375" s="17"/>
      <c r="D375" s="126"/>
    </row>
    <row r="376" spans="1:4">
      <c r="A376" s="17"/>
      <c r="D376" s="126"/>
    </row>
    <row r="377" spans="1:4">
      <c r="A377" s="17"/>
      <c r="D377" s="126"/>
    </row>
    <row r="378" spans="1:4">
      <c r="A378" s="17"/>
      <c r="D378" s="126"/>
    </row>
    <row r="379" spans="1:4">
      <c r="A379" s="17"/>
      <c r="D379" s="126"/>
    </row>
    <row r="380" spans="1:4">
      <c r="A380" s="17"/>
      <c r="D380" s="126"/>
    </row>
    <row r="381" spans="1:4">
      <c r="A381" s="17"/>
      <c r="D381" s="126"/>
    </row>
    <row r="382" spans="1:4">
      <c r="A382" s="17"/>
      <c r="D382" s="126"/>
    </row>
    <row r="383" spans="1:4">
      <c r="A383" s="17"/>
      <c r="D383" s="126"/>
    </row>
    <row r="384" spans="1:4">
      <c r="A384" s="17"/>
      <c r="D384" s="126"/>
    </row>
    <row r="385" spans="1:4">
      <c r="A385" s="17"/>
      <c r="D385" s="126"/>
    </row>
    <row r="386" spans="1:4">
      <c r="A386" s="17"/>
      <c r="D386" s="126"/>
    </row>
    <row r="387" spans="1:4">
      <c r="A387" s="17"/>
      <c r="D387" s="126"/>
    </row>
    <row r="388" spans="1:4">
      <c r="A388" s="17"/>
      <c r="D388" s="126"/>
    </row>
    <row r="389" spans="1:4">
      <c r="A389" s="17"/>
      <c r="D389" s="126"/>
    </row>
    <row r="390" spans="1:4">
      <c r="A390" s="17"/>
      <c r="D390" s="126"/>
    </row>
    <row r="391" spans="1:4">
      <c r="A391" s="17"/>
      <c r="D391" s="126"/>
    </row>
    <row r="392" spans="1:4">
      <c r="A392" s="17"/>
      <c r="D392" s="126"/>
    </row>
    <row r="393" spans="1:4">
      <c r="A393" s="17"/>
      <c r="D393" s="126"/>
    </row>
    <row r="394" spans="1:4">
      <c r="A394" s="17"/>
      <c r="D394" s="126"/>
    </row>
    <row r="395" spans="1:4">
      <c r="A395" s="17"/>
      <c r="D395" s="126"/>
    </row>
    <row r="396" spans="1:4">
      <c r="A396" s="17"/>
      <c r="D396" s="126"/>
    </row>
    <row r="397" spans="1:4">
      <c r="A397" s="17"/>
      <c r="D397" s="126"/>
    </row>
    <row r="398" spans="1:4">
      <c r="A398" s="17"/>
      <c r="D398" s="126"/>
    </row>
    <row r="399" spans="1:4">
      <c r="A399" s="17"/>
      <c r="D399" s="126"/>
    </row>
    <row r="400" spans="1:4">
      <c r="A400" s="17"/>
      <c r="D400" s="126"/>
    </row>
    <row r="401" spans="1:4">
      <c r="A401" s="17"/>
      <c r="D401" s="126"/>
    </row>
    <row r="402" spans="1:4">
      <c r="A402" s="17"/>
      <c r="D402" s="126"/>
    </row>
    <row r="403" spans="1:4">
      <c r="A403" s="17"/>
      <c r="D403" s="126"/>
    </row>
    <row r="404" spans="1:4">
      <c r="A404" s="17"/>
      <c r="D404" s="126"/>
    </row>
    <row r="405" spans="1:4">
      <c r="A405" s="17"/>
      <c r="D405" s="126"/>
    </row>
    <row r="406" spans="1:4">
      <c r="A406" s="17"/>
      <c r="D406" s="126"/>
    </row>
    <row r="407" spans="1:4">
      <c r="A407" s="17"/>
      <c r="D407" s="126"/>
    </row>
    <row r="408" spans="1:4">
      <c r="A408" s="17"/>
      <c r="D408" s="126"/>
    </row>
    <row r="409" spans="1:4">
      <c r="A409" s="17"/>
      <c r="D409" s="126"/>
    </row>
    <row r="410" spans="1:4">
      <c r="A410" s="17"/>
      <c r="D410" s="126"/>
    </row>
    <row r="411" spans="1:4">
      <c r="A411" s="17"/>
      <c r="D411" s="126"/>
    </row>
    <row r="412" spans="1:4">
      <c r="A412" s="17"/>
      <c r="D412" s="126"/>
    </row>
    <row r="413" spans="1:4">
      <c r="A413" s="17"/>
      <c r="D413" s="126"/>
    </row>
    <row r="414" spans="1:4">
      <c r="A414" s="17"/>
      <c r="D414" s="126"/>
    </row>
    <row r="415" spans="1:4">
      <c r="A415" s="17"/>
      <c r="D415" s="126"/>
    </row>
    <row r="416" spans="1:4">
      <c r="A416" s="17"/>
      <c r="D416" s="126"/>
    </row>
    <row r="417" spans="1:4">
      <c r="A417" s="17"/>
      <c r="D417" s="126"/>
    </row>
    <row r="418" spans="1:4">
      <c r="A418" s="17"/>
      <c r="D418" s="126"/>
    </row>
    <row r="419" spans="1:4">
      <c r="A419" s="17"/>
      <c r="D419" s="126"/>
    </row>
    <row r="420" spans="1:4">
      <c r="A420" s="17"/>
      <c r="D420" s="126"/>
    </row>
    <row r="421" spans="1:4">
      <c r="A421" s="17"/>
      <c r="D421" s="126"/>
    </row>
    <row r="422" spans="1:4">
      <c r="A422" s="17"/>
      <c r="D422" s="126"/>
    </row>
    <row r="423" spans="1:4">
      <c r="A423" s="17"/>
      <c r="D423" s="126"/>
    </row>
    <row r="424" spans="1:4">
      <c r="A424" s="17"/>
      <c r="D424" s="126"/>
    </row>
    <row r="425" spans="1:4">
      <c r="A425" s="17"/>
      <c r="D425" s="126"/>
    </row>
    <row r="426" spans="1:4">
      <c r="A426" s="17"/>
      <c r="D426" s="126"/>
    </row>
    <row r="427" spans="1:4">
      <c r="A427" s="17"/>
      <c r="D427" s="126"/>
    </row>
    <row r="428" spans="1:4">
      <c r="A428" s="17"/>
      <c r="D428" s="126"/>
    </row>
    <row r="429" spans="1:4">
      <c r="A429" s="17"/>
      <c r="D429" s="126"/>
    </row>
    <row r="430" spans="1:4">
      <c r="A430" s="17"/>
      <c r="D430" s="126"/>
    </row>
    <row r="431" spans="1:4">
      <c r="A431" s="17"/>
      <c r="D431" s="126"/>
    </row>
    <row r="432" spans="1:4">
      <c r="A432" s="17"/>
      <c r="D432" s="126"/>
    </row>
    <row r="433" spans="1:4">
      <c r="A433" s="17"/>
      <c r="D433" s="126"/>
    </row>
    <row r="434" spans="1:4">
      <c r="A434" s="17"/>
      <c r="D434" s="126"/>
    </row>
    <row r="435" spans="1:4">
      <c r="A435" s="17"/>
      <c r="D435" s="126"/>
    </row>
    <row r="436" spans="1:4">
      <c r="A436" s="17"/>
      <c r="D436" s="126"/>
    </row>
    <row r="437" spans="1:4">
      <c r="A437" s="17"/>
      <c r="D437" s="126"/>
    </row>
    <row r="438" spans="1:4">
      <c r="A438" s="17"/>
      <c r="D438" s="126"/>
    </row>
    <row r="439" spans="1:4">
      <c r="A439" s="17"/>
      <c r="D439" s="126"/>
    </row>
    <row r="440" spans="1:4">
      <c r="A440" s="17"/>
      <c r="D440" s="126"/>
    </row>
    <row r="441" spans="1:4">
      <c r="A441" s="17"/>
      <c r="D441" s="126"/>
    </row>
    <row r="442" spans="1:4">
      <c r="A442" s="17"/>
      <c r="D442" s="126"/>
    </row>
    <row r="443" spans="1:4">
      <c r="A443" s="17"/>
      <c r="D443" s="126"/>
    </row>
    <row r="444" spans="1:4">
      <c r="A444" s="17"/>
      <c r="D444" s="126"/>
    </row>
    <row r="445" spans="1:4">
      <c r="A445" s="17"/>
      <c r="D445" s="126"/>
    </row>
    <row r="446" spans="1:4">
      <c r="A446" s="17"/>
      <c r="D446" s="126"/>
    </row>
    <row r="447" spans="1:4">
      <c r="A447" s="17"/>
      <c r="D447" s="126"/>
    </row>
    <row r="448" spans="1:4">
      <c r="A448" s="17"/>
      <c r="D448" s="126"/>
    </row>
    <row r="449" spans="1:4">
      <c r="A449" s="17"/>
      <c r="D449" s="126"/>
    </row>
    <row r="450" spans="1:4">
      <c r="A450" s="17"/>
      <c r="D450" s="126"/>
    </row>
    <row r="451" spans="1:4">
      <c r="A451" s="17"/>
      <c r="D451" s="126"/>
    </row>
    <row r="452" spans="1:4">
      <c r="A452" s="17"/>
      <c r="D452" s="126"/>
    </row>
    <row r="453" spans="1:4">
      <c r="A453" s="17"/>
      <c r="D453" s="126"/>
    </row>
    <row r="454" spans="1:4">
      <c r="A454" s="17"/>
      <c r="D454" s="126"/>
    </row>
    <row r="455" spans="1:4">
      <c r="A455" s="17"/>
      <c r="D455" s="126"/>
    </row>
    <row r="456" spans="1:4">
      <c r="A456" s="17"/>
      <c r="D456" s="126"/>
    </row>
    <row r="457" spans="1:4">
      <c r="A457" s="17"/>
      <c r="D457" s="126"/>
    </row>
    <row r="458" spans="1:4">
      <c r="A458" s="17"/>
      <c r="D458" s="126"/>
    </row>
    <row r="459" spans="1:4">
      <c r="A459" s="17"/>
      <c r="D459" s="126"/>
    </row>
    <row r="460" spans="1:4">
      <c r="A460" s="17"/>
      <c r="D460" s="126"/>
    </row>
    <row r="461" spans="1:4">
      <c r="A461" s="17"/>
      <c r="D461" s="126"/>
    </row>
    <row r="462" spans="1:4">
      <c r="A462" s="17"/>
      <c r="D462" s="126"/>
    </row>
    <row r="463" spans="1:4">
      <c r="A463" s="17"/>
      <c r="D463" s="126"/>
    </row>
    <row r="464" spans="1:4">
      <c r="A464" s="17"/>
      <c r="D464" s="126"/>
    </row>
    <row r="465" spans="1:4">
      <c r="A465" s="17"/>
      <c r="D465" s="126"/>
    </row>
    <row r="466" spans="1:4">
      <c r="A466" s="17"/>
      <c r="D466" s="126"/>
    </row>
    <row r="467" spans="1:4">
      <c r="A467" s="17"/>
      <c r="D467" s="126"/>
    </row>
    <row r="468" spans="1:4">
      <c r="A468" s="17"/>
      <c r="D468" s="126"/>
    </row>
    <row r="469" spans="1:4">
      <c r="A469" s="17"/>
      <c r="D469" s="126"/>
    </row>
    <row r="470" spans="1:4">
      <c r="A470" s="17"/>
      <c r="D470" s="126"/>
    </row>
    <row r="471" spans="1:4">
      <c r="A471" s="17"/>
      <c r="D471" s="126"/>
    </row>
    <row r="472" spans="1:4">
      <c r="A472" s="17"/>
      <c r="D472" s="126"/>
    </row>
    <row r="473" spans="1:4">
      <c r="A473" s="17"/>
      <c r="D473" s="126"/>
    </row>
    <row r="474" spans="1:4">
      <c r="A474" s="17"/>
      <c r="D474" s="126"/>
    </row>
    <row r="475" spans="1:4">
      <c r="A475" s="17"/>
      <c r="D475" s="126"/>
    </row>
    <row r="476" spans="1:4">
      <c r="A476" s="17"/>
      <c r="D476" s="126"/>
    </row>
    <row r="477" spans="1:4">
      <c r="A477" s="17"/>
      <c r="D477" s="126"/>
    </row>
    <row r="478" spans="1:4">
      <c r="A478" s="17"/>
      <c r="D478" s="126"/>
    </row>
    <row r="479" spans="1:4">
      <c r="A479" s="17"/>
      <c r="D479" s="126"/>
    </row>
    <row r="480" spans="1:4">
      <c r="A480" s="17"/>
      <c r="D480" s="126"/>
    </row>
    <row r="481" spans="1:4">
      <c r="A481" s="17"/>
      <c r="D481" s="126"/>
    </row>
    <row r="482" spans="1:4">
      <c r="A482" s="17"/>
      <c r="D482" s="126"/>
    </row>
    <row r="483" spans="1:4">
      <c r="A483" s="17"/>
      <c r="D483" s="126"/>
    </row>
    <row r="484" spans="1:4">
      <c r="A484" s="17"/>
      <c r="D484" s="126"/>
    </row>
    <row r="485" spans="1:4">
      <c r="A485" s="17"/>
      <c r="D485" s="126"/>
    </row>
    <row r="486" spans="1:4">
      <c r="A486" s="17"/>
      <c r="D486" s="126"/>
    </row>
    <row r="487" spans="1:4">
      <c r="A487" s="17"/>
      <c r="D487" s="126"/>
    </row>
    <row r="488" spans="1:4">
      <c r="A488" s="17"/>
      <c r="D488" s="126"/>
    </row>
    <row r="489" spans="1:4">
      <c r="A489" s="17"/>
      <c r="D489" s="126"/>
    </row>
    <row r="490" spans="1:4">
      <c r="A490" s="17"/>
      <c r="D490" s="126"/>
    </row>
    <row r="491" spans="1:4">
      <c r="A491" s="17"/>
      <c r="D491" s="126"/>
    </row>
    <row r="492" spans="1:4">
      <c r="A492" s="17"/>
      <c r="D492" s="126"/>
    </row>
    <row r="493" spans="1:4">
      <c r="A493" s="17"/>
      <c r="D493" s="126"/>
    </row>
    <row r="494" spans="1:4">
      <c r="A494" s="17"/>
      <c r="D494" s="126"/>
    </row>
    <row r="495" spans="1:4">
      <c r="A495" s="17"/>
      <c r="D495" s="126"/>
    </row>
    <row r="496" spans="1:4">
      <c r="A496" s="17"/>
      <c r="D496" s="126"/>
    </row>
    <row r="497" spans="1:4">
      <c r="A497" s="17"/>
      <c r="D497" s="126"/>
    </row>
    <row r="498" spans="1:4">
      <c r="A498" s="17"/>
      <c r="D498" s="126"/>
    </row>
    <row r="499" spans="1:4">
      <c r="A499" s="17"/>
      <c r="D499" s="126"/>
    </row>
    <row r="500" spans="1:4">
      <c r="A500" s="17"/>
      <c r="D500" s="126"/>
    </row>
    <row r="501" spans="1:4">
      <c r="A501" s="17"/>
      <c r="D501" s="126"/>
    </row>
    <row r="502" spans="1:4">
      <c r="A502" s="17"/>
      <c r="D502" s="126"/>
    </row>
    <row r="503" spans="1:4">
      <c r="A503" s="17"/>
      <c r="D503" s="126"/>
    </row>
    <row r="504" spans="1:4">
      <c r="A504" s="17"/>
      <c r="D504" s="126"/>
    </row>
    <row r="505" spans="1:4">
      <c r="A505" s="17"/>
      <c r="D505" s="126"/>
    </row>
    <row r="506" spans="1:4">
      <c r="A506" s="17"/>
      <c r="D506" s="126"/>
    </row>
    <row r="507" spans="1:4">
      <c r="A507" s="17"/>
      <c r="D507" s="126"/>
    </row>
    <row r="508" spans="1:4">
      <c r="A508" s="17"/>
      <c r="D508" s="126"/>
    </row>
    <row r="509" spans="1:4">
      <c r="A509" s="17"/>
      <c r="D509" s="126"/>
    </row>
    <row r="510" spans="1:4">
      <c r="A510" s="17"/>
      <c r="D510" s="126"/>
    </row>
    <row r="511" spans="1:4">
      <c r="A511" s="17"/>
      <c r="D511" s="126"/>
    </row>
    <row r="512" spans="1:4">
      <c r="A512" s="17"/>
      <c r="D512" s="126"/>
    </row>
    <row r="513" spans="1:4">
      <c r="A513" s="17"/>
      <c r="D513" s="126"/>
    </row>
    <row r="514" spans="1:4">
      <c r="A514" s="17"/>
      <c r="D514" s="126"/>
    </row>
    <row r="515" spans="1:4">
      <c r="A515" s="17"/>
      <c r="D515" s="126"/>
    </row>
    <row r="516" spans="1:4">
      <c r="A516" s="17"/>
      <c r="D516" s="126"/>
    </row>
    <row r="517" spans="1:4">
      <c r="A517" s="17"/>
      <c r="D517" s="126"/>
    </row>
    <row r="518" spans="1:4">
      <c r="A518" s="17"/>
      <c r="D518" s="126"/>
    </row>
    <row r="519" spans="1:4">
      <c r="A519" s="17"/>
      <c r="D519" s="126"/>
    </row>
    <row r="520" spans="1:4">
      <c r="A520" s="17"/>
      <c r="D520" s="126"/>
    </row>
    <row r="521" spans="1:4">
      <c r="A521" s="17"/>
      <c r="D521" s="126"/>
    </row>
    <row r="522" spans="1:4">
      <c r="A522" s="17"/>
      <c r="D522" s="126"/>
    </row>
    <row r="523" spans="1:4">
      <c r="A523" s="17"/>
      <c r="D523" s="126"/>
    </row>
    <row r="524" spans="1:4">
      <c r="A524" s="17"/>
      <c r="D524" s="126"/>
    </row>
    <row r="525" spans="1:4">
      <c r="A525" s="17"/>
      <c r="D525" s="126"/>
    </row>
    <row r="526" spans="1:4">
      <c r="A526" s="17"/>
      <c r="D526" s="126"/>
    </row>
    <row r="527" spans="1:4">
      <c r="A527" s="17"/>
      <c r="D527" s="126"/>
    </row>
    <row r="528" spans="1:4">
      <c r="A528" s="17"/>
      <c r="D528" s="126"/>
    </row>
    <row r="529" spans="1:4">
      <c r="A529" s="17"/>
      <c r="D529" s="126"/>
    </row>
    <row r="530" spans="1:4">
      <c r="A530" s="17"/>
      <c r="D530" s="126"/>
    </row>
    <row r="531" spans="1:4">
      <c r="A531" s="17"/>
      <c r="D531" s="126"/>
    </row>
    <row r="532" spans="1:4">
      <c r="A532" s="17"/>
      <c r="D532" s="126"/>
    </row>
    <row r="533" spans="1:4">
      <c r="A533" s="17"/>
      <c r="D533" s="126"/>
    </row>
    <row r="534" spans="1:4">
      <c r="A534" s="17"/>
      <c r="D534" s="126"/>
    </row>
    <row r="535" spans="1:4">
      <c r="A535" s="17"/>
      <c r="D535" s="126"/>
    </row>
    <row r="536" spans="1:4">
      <c r="A536" s="17"/>
      <c r="D536" s="126"/>
    </row>
    <row r="537" spans="1:4">
      <c r="A537" s="17"/>
      <c r="D537" s="126"/>
    </row>
    <row r="538" spans="1:4">
      <c r="A538" s="17"/>
      <c r="D538" s="126"/>
    </row>
    <row r="539" spans="1:4">
      <c r="A539" s="17"/>
      <c r="D539" s="126"/>
    </row>
    <row r="540" spans="1:4">
      <c r="A540" s="17"/>
      <c r="D540" s="126"/>
    </row>
    <row r="541" spans="1:4">
      <c r="A541" s="17"/>
      <c r="D541" s="126"/>
    </row>
    <row r="542" spans="1:4">
      <c r="A542" s="17"/>
      <c r="D542" s="126"/>
    </row>
    <row r="543" spans="1:4">
      <c r="A543" s="17"/>
      <c r="D543" s="126"/>
    </row>
    <row r="544" spans="1:4">
      <c r="A544" s="17"/>
      <c r="D544" s="126"/>
    </row>
    <row r="545" spans="1:4">
      <c r="A545" s="17"/>
      <c r="D545" s="126"/>
    </row>
    <row r="546" spans="1:4">
      <c r="A546" s="17"/>
      <c r="D546" s="126"/>
    </row>
    <row r="547" spans="1:4">
      <c r="A547" s="17"/>
      <c r="D547" s="126"/>
    </row>
    <row r="548" spans="1:4">
      <c r="A548" s="17"/>
      <c r="D548" s="126"/>
    </row>
    <row r="549" spans="1:4">
      <c r="A549" s="17"/>
      <c r="D549" s="126"/>
    </row>
    <row r="550" spans="1:4">
      <c r="A550" s="17"/>
      <c r="D550" s="126"/>
    </row>
    <row r="551" spans="1:4">
      <c r="A551" s="17"/>
      <c r="D551" s="126"/>
    </row>
    <row r="552" spans="1:4">
      <c r="A552" s="17"/>
      <c r="D552" s="126"/>
    </row>
    <row r="553" spans="1:4">
      <c r="A553" s="17"/>
      <c r="D553" s="126"/>
    </row>
    <row r="554" spans="1:4">
      <c r="A554" s="17"/>
      <c r="D554" s="126"/>
    </row>
    <row r="555" spans="1:4">
      <c r="A555" s="17"/>
      <c r="D555" s="126"/>
    </row>
    <row r="556" spans="1:4">
      <c r="A556" s="17"/>
      <c r="D556" s="126"/>
    </row>
    <row r="557" spans="1:4">
      <c r="A557" s="17"/>
      <c r="D557" s="126"/>
    </row>
    <row r="558" spans="1:4">
      <c r="A558" s="17"/>
      <c r="D558" s="126"/>
    </row>
    <row r="559" spans="1:4">
      <c r="A559" s="17"/>
      <c r="D559" s="126"/>
    </row>
    <row r="560" spans="1:4">
      <c r="A560" s="17"/>
      <c r="D560" s="126"/>
    </row>
    <row r="561" spans="1:4">
      <c r="A561" s="17"/>
      <c r="D561" s="126"/>
    </row>
    <row r="562" spans="1:4">
      <c r="A562" s="17"/>
      <c r="D562" s="126"/>
    </row>
    <row r="563" spans="1:4">
      <c r="A563" s="17"/>
      <c r="D563" s="126"/>
    </row>
    <row r="564" spans="1:4">
      <c r="A564" s="17"/>
      <c r="D564" s="126"/>
    </row>
    <row r="565" spans="1:4">
      <c r="A565" s="17"/>
      <c r="D565" s="126"/>
    </row>
    <row r="566" spans="1:4">
      <c r="A566" s="17"/>
      <c r="D566" s="126"/>
    </row>
    <row r="567" spans="1:4">
      <c r="A567" s="17"/>
      <c r="D567" s="126"/>
    </row>
    <row r="568" spans="1:4">
      <c r="A568" s="17"/>
      <c r="D568" s="126"/>
    </row>
    <row r="569" spans="1:4">
      <c r="A569" s="17"/>
      <c r="D569" s="126"/>
    </row>
    <row r="570" spans="1:4">
      <c r="A570" s="17"/>
      <c r="D570" s="126"/>
    </row>
    <row r="571" spans="1:4">
      <c r="A571" s="17"/>
      <c r="D571" s="126"/>
    </row>
    <row r="572" spans="1:4">
      <c r="A572" s="17"/>
      <c r="D572" s="126"/>
    </row>
    <row r="573" spans="1:4">
      <c r="A573" s="17"/>
      <c r="D573" s="126"/>
    </row>
    <row r="574" spans="1:4">
      <c r="A574" s="17"/>
      <c r="D574" s="126"/>
    </row>
    <row r="575" spans="1:4">
      <c r="A575" s="17"/>
      <c r="D575" s="126"/>
    </row>
    <row r="576" spans="1:4">
      <c r="A576" s="17"/>
      <c r="D576" s="126"/>
    </row>
    <row r="577" spans="1:4">
      <c r="A577" s="17"/>
      <c r="D577" s="126"/>
    </row>
    <row r="578" spans="1:4">
      <c r="A578" s="17"/>
      <c r="D578" s="126"/>
    </row>
    <row r="579" spans="1:4">
      <c r="A579" s="17"/>
      <c r="D579" s="126"/>
    </row>
    <row r="580" spans="1:4">
      <c r="A580" s="17"/>
      <c r="D580" s="126"/>
    </row>
    <row r="581" spans="1:4">
      <c r="A581" s="17"/>
      <c r="D581" s="126"/>
    </row>
    <row r="582" spans="1:4">
      <c r="A582" s="17"/>
      <c r="D582" s="126"/>
    </row>
    <row r="583" spans="1:4">
      <c r="A583" s="17"/>
      <c r="D583" s="126"/>
    </row>
    <row r="584" spans="1:4">
      <c r="A584" s="17"/>
      <c r="D584" s="126"/>
    </row>
    <row r="585" spans="1:4">
      <c r="A585" s="17"/>
      <c r="D585" s="126"/>
    </row>
    <row r="586" spans="1:4">
      <c r="A586" s="17"/>
      <c r="D586" s="126"/>
    </row>
    <row r="587" spans="1:4">
      <c r="A587" s="17"/>
      <c r="D587" s="126"/>
    </row>
    <row r="588" spans="1:4">
      <c r="A588" s="17"/>
      <c r="D588" s="126"/>
    </row>
    <row r="589" spans="1:4">
      <c r="A589" s="17"/>
      <c r="D589" s="126"/>
    </row>
    <row r="590" spans="1:4">
      <c r="A590" s="17"/>
      <c r="D590" s="126"/>
    </row>
    <row r="591" spans="1:4">
      <c r="A591" s="17"/>
      <c r="D591" s="126"/>
    </row>
    <row r="592" spans="1:4">
      <c r="A592" s="17"/>
      <c r="D592" s="126"/>
    </row>
    <row r="593" spans="1:4">
      <c r="A593" s="17"/>
      <c r="D593" s="126"/>
    </row>
    <row r="594" spans="1:4">
      <c r="A594" s="17"/>
      <c r="D594" s="126"/>
    </row>
    <row r="595" spans="1:4">
      <c r="A595" s="17"/>
      <c r="D595" s="126"/>
    </row>
    <row r="596" spans="1:4">
      <c r="A596" s="17"/>
      <c r="D596" s="126"/>
    </row>
    <row r="597" spans="1:4">
      <c r="A597" s="17"/>
      <c r="D597" s="126"/>
    </row>
    <row r="598" spans="1:4">
      <c r="A598" s="17"/>
      <c r="D598" s="126"/>
    </row>
    <row r="599" spans="1:4">
      <c r="A599" s="17"/>
      <c r="D599" s="126"/>
    </row>
    <row r="600" spans="1:4">
      <c r="A600" s="17"/>
      <c r="D600" s="126"/>
    </row>
    <row r="601" spans="1:4">
      <c r="A601" s="17"/>
      <c r="D601" s="126"/>
    </row>
    <row r="602" spans="1:4">
      <c r="A602" s="17"/>
      <c r="D602" s="126"/>
    </row>
    <row r="603" spans="1:4">
      <c r="A603" s="17"/>
      <c r="D603" s="126"/>
    </row>
    <row r="604" spans="1:4">
      <c r="A604" s="17"/>
      <c r="D604" s="126"/>
    </row>
    <row r="605" spans="1:4">
      <c r="A605" s="17"/>
      <c r="D605" s="126"/>
    </row>
    <row r="606" spans="1:4">
      <c r="A606" s="17"/>
      <c r="D606" s="126"/>
    </row>
    <row r="607" spans="1:4">
      <c r="A607" s="17"/>
      <c r="D607" s="126"/>
    </row>
    <row r="608" spans="1:4">
      <c r="A608" s="17"/>
      <c r="D608" s="126"/>
    </row>
    <row r="609" spans="1:4">
      <c r="A609" s="17"/>
      <c r="D609" s="126"/>
    </row>
    <row r="610" spans="1:4">
      <c r="A610" s="17"/>
      <c r="D610" s="126"/>
    </row>
    <row r="611" spans="1:4">
      <c r="A611" s="17"/>
      <c r="D611" s="126"/>
    </row>
    <row r="612" spans="1:4">
      <c r="A612" s="17"/>
      <c r="D612" s="126"/>
    </row>
    <row r="613" spans="1:4">
      <c r="A613" s="17"/>
      <c r="D613" s="126"/>
    </row>
    <row r="614" spans="1:4">
      <c r="A614" s="17"/>
      <c r="D614" s="126"/>
    </row>
    <row r="615" spans="1:4">
      <c r="A615" s="17"/>
      <c r="D615" s="126"/>
    </row>
    <row r="616" spans="1:4">
      <c r="A616" s="17"/>
      <c r="D616" s="126"/>
    </row>
    <row r="617" spans="1:4">
      <c r="A617" s="17"/>
      <c r="D617" s="126"/>
    </row>
    <row r="618" spans="1:4">
      <c r="A618" s="17"/>
      <c r="D618" s="126"/>
    </row>
    <row r="619" spans="1:4">
      <c r="A619" s="17"/>
      <c r="D619" s="126"/>
    </row>
    <row r="620" spans="1:4">
      <c r="A620" s="17"/>
      <c r="D620" s="126"/>
    </row>
    <row r="621" spans="1:4">
      <c r="A621" s="17"/>
      <c r="D621" s="126"/>
    </row>
    <row r="622" spans="1:4">
      <c r="A622" s="17"/>
      <c r="D622" s="126"/>
    </row>
    <row r="623" spans="1:4">
      <c r="A623" s="17"/>
      <c r="D623" s="126"/>
    </row>
    <row r="624" spans="1:4">
      <c r="A624" s="17"/>
      <c r="D624" s="126"/>
    </row>
    <row r="625" spans="1:4">
      <c r="A625" s="17"/>
      <c r="D625" s="126"/>
    </row>
    <row r="626" spans="1:4">
      <c r="A626" s="17"/>
      <c r="D626" s="126"/>
    </row>
    <row r="627" spans="1:4">
      <c r="A627" s="17"/>
      <c r="D627" s="126"/>
    </row>
    <row r="628" spans="1:4">
      <c r="A628" s="17"/>
      <c r="D628" s="126"/>
    </row>
    <row r="629" spans="1:4">
      <c r="A629" s="17"/>
      <c r="D629" s="126"/>
    </row>
    <row r="630" spans="1:4">
      <c r="A630" s="17"/>
      <c r="D630" s="126"/>
    </row>
    <row r="631" spans="1:4">
      <c r="A631" s="17"/>
      <c r="D631" s="126"/>
    </row>
    <row r="632" spans="1:4">
      <c r="A632" s="17"/>
      <c r="D632" s="126"/>
    </row>
    <row r="633" spans="1:4">
      <c r="A633" s="17"/>
      <c r="D633" s="126"/>
    </row>
    <row r="634" spans="1:4">
      <c r="A634" s="17"/>
      <c r="D634" s="126"/>
    </row>
    <row r="635" spans="1:4">
      <c r="A635" s="17"/>
      <c r="D635" s="126"/>
    </row>
    <row r="636" spans="1:4">
      <c r="A636" s="17"/>
      <c r="D636" s="126"/>
    </row>
    <row r="637" spans="1:4">
      <c r="A637" s="17"/>
      <c r="D637" s="126"/>
    </row>
    <row r="638" spans="1:4">
      <c r="A638" s="17"/>
      <c r="D638" s="126"/>
    </row>
    <row r="639" spans="1:4">
      <c r="A639" s="17"/>
      <c r="D639" s="126"/>
    </row>
    <row r="640" spans="1:4">
      <c r="A640" s="17"/>
      <c r="D640" s="126"/>
    </row>
    <row r="641" spans="1:4">
      <c r="A641" s="17"/>
      <c r="D641" s="126"/>
    </row>
    <row r="642" spans="1:4">
      <c r="A642" s="17"/>
      <c r="D642" s="126"/>
    </row>
    <row r="643" spans="1:4">
      <c r="A643" s="17"/>
      <c r="D643" s="126"/>
    </row>
    <row r="644" spans="1:4">
      <c r="A644" s="17"/>
      <c r="D644" s="126"/>
    </row>
    <row r="645" spans="1:4">
      <c r="A645" s="17"/>
      <c r="D645" s="126"/>
    </row>
    <row r="646" spans="1:4">
      <c r="A646" s="17"/>
      <c r="D646" s="126"/>
    </row>
    <row r="647" spans="1:4">
      <c r="A647" s="17"/>
      <c r="D647" s="126"/>
    </row>
    <row r="648" spans="1:4">
      <c r="A648" s="17"/>
      <c r="D648" s="126"/>
    </row>
    <row r="649" spans="1:4">
      <c r="A649" s="17"/>
      <c r="D649" s="126"/>
    </row>
    <row r="650" spans="1:4">
      <c r="A650" s="17"/>
      <c r="D650" s="126"/>
    </row>
    <row r="651" spans="1:4">
      <c r="A651" s="17"/>
      <c r="D651" s="126"/>
    </row>
    <row r="652" spans="1:4">
      <c r="A652" s="17"/>
      <c r="D652" s="126"/>
    </row>
    <row r="653" spans="1:4">
      <c r="A653" s="17"/>
      <c r="D653" s="126"/>
    </row>
    <row r="654" spans="1:4">
      <c r="A654" s="17"/>
      <c r="D654" s="126"/>
    </row>
    <row r="655" spans="1:4">
      <c r="A655" s="17"/>
      <c r="D655" s="126"/>
    </row>
    <row r="656" spans="1:4">
      <c r="A656" s="17"/>
      <c r="D656" s="126"/>
    </row>
    <row r="657" spans="1:4">
      <c r="A657" s="17"/>
      <c r="D657" s="126"/>
    </row>
    <row r="658" spans="1:4">
      <c r="A658" s="17"/>
      <c r="D658" s="126"/>
    </row>
    <row r="659" spans="1:4">
      <c r="A659" s="17"/>
      <c r="D659" s="126"/>
    </row>
    <row r="660" spans="1:4">
      <c r="A660" s="17"/>
      <c r="D660" s="126"/>
    </row>
    <row r="661" spans="1:4">
      <c r="A661" s="17"/>
      <c r="D661" s="126"/>
    </row>
    <row r="662" spans="1:4">
      <c r="A662" s="17"/>
      <c r="D662" s="126"/>
    </row>
    <row r="663" spans="1:4">
      <c r="A663" s="17"/>
      <c r="D663" s="126"/>
    </row>
    <row r="664" spans="1:4">
      <c r="A664" s="17"/>
      <c r="D664" s="126"/>
    </row>
    <row r="665" spans="1:4">
      <c r="A665" s="17"/>
      <c r="D665" s="126"/>
    </row>
  </sheetData>
  <mergeCells count="34">
    <mergeCell ref="A161:D161"/>
    <mergeCell ref="A163:D163"/>
    <mergeCell ref="A159:D159"/>
    <mergeCell ref="A148:D148"/>
    <mergeCell ref="B170:C170"/>
    <mergeCell ref="B169:C169"/>
    <mergeCell ref="B158:C158"/>
    <mergeCell ref="B168:C168"/>
    <mergeCell ref="A165:D165"/>
    <mergeCell ref="A154:D154"/>
    <mergeCell ref="A156:D156"/>
    <mergeCell ref="A152:D152"/>
    <mergeCell ref="A137:D137"/>
    <mergeCell ref="A112:D112"/>
    <mergeCell ref="A108:D108"/>
    <mergeCell ref="A146:D146"/>
    <mergeCell ref="A39:D39"/>
    <mergeCell ref="A87:D87"/>
    <mergeCell ref="A89:D89"/>
    <mergeCell ref="A103:D103"/>
    <mergeCell ref="A142:D142"/>
    <mergeCell ref="B62:C62"/>
    <mergeCell ref="A63:D63"/>
    <mergeCell ref="A94:D94"/>
    <mergeCell ref="A101:D101"/>
    <mergeCell ref="A105:D105"/>
    <mergeCell ref="A92:D92"/>
    <mergeCell ref="A121:D121"/>
    <mergeCell ref="A70:D70"/>
    <mergeCell ref="A3:D3"/>
    <mergeCell ref="A5:D5"/>
    <mergeCell ref="A31:D31"/>
    <mergeCell ref="A33:D33"/>
    <mergeCell ref="A43:D43"/>
  </mergeCells>
  <phoneticPr fontId="0" type="noConversion"/>
  <printOptions horizontalCentered="1"/>
  <pageMargins left="0.59055118110236227" right="0" top="0.39370078740157483" bottom="0.19685039370078741" header="0.70866141732283472" footer="0.51181102362204722"/>
  <pageSetup paperSize="9" fitToHeight="3" orientation="portrait" r:id="rId1"/>
  <headerFooter alignWithMargins="0">
    <oddFooter>Strona &amp;P z &amp;N</oddFooter>
  </headerFooter>
  <rowBreaks count="2" manualBreakCount="2">
    <brk id="62" max="3" man="1"/>
    <brk id="8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topLeftCell="M1" zoomScaleNormal="100" workbookViewId="0">
      <selection activeCell="W11" sqref="W11:X11"/>
    </sheetView>
  </sheetViews>
  <sheetFormatPr defaultRowHeight="12.75"/>
  <cols>
    <col min="1" max="1" width="5.85546875" customWidth="1"/>
    <col min="2" max="2" width="12.7109375" customWidth="1"/>
    <col min="3" max="3" width="13" customWidth="1"/>
    <col min="4" max="4" width="20.7109375" customWidth="1"/>
    <col min="5" max="5" width="12.42578125" customWidth="1"/>
    <col min="6" max="6" width="12" customWidth="1"/>
    <col min="7" max="7" width="9.140625" customWidth="1"/>
    <col min="8" max="8" width="10.140625" customWidth="1"/>
    <col min="9" max="9" width="14.5703125" customWidth="1"/>
    <col min="10" max="10" width="7.85546875" customWidth="1"/>
    <col min="11" max="11" width="12.28515625" customWidth="1"/>
    <col min="12" max="12" width="14.85546875" customWidth="1"/>
    <col min="13" max="13" width="9.7109375" customWidth="1"/>
    <col min="14" max="14" width="10.28515625" customWidth="1"/>
    <col min="15" max="15" width="19.5703125" customWidth="1"/>
    <col min="16" max="16" width="21.5703125" customWidth="1"/>
    <col min="17" max="17" width="12" customWidth="1"/>
    <col min="18" max="18" width="11.5703125" customWidth="1"/>
    <col min="19" max="24" width="12" customWidth="1"/>
    <col min="25" max="25" width="44.140625" customWidth="1"/>
    <col min="26" max="28" width="26.28515625" customWidth="1"/>
  </cols>
  <sheetData>
    <row r="1" spans="1:36">
      <c r="A1" s="68" t="s">
        <v>370</v>
      </c>
      <c r="B1" s="2"/>
      <c r="C1" s="2"/>
      <c r="D1" s="69"/>
      <c r="E1" s="2"/>
      <c r="F1" s="2"/>
      <c r="G1" s="2"/>
      <c r="H1" s="2"/>
      <c r="I1" s="17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>
      <c r="A2" s="374" t="s">
        <v>371</v>
      </c>
      <c r="B2" s="374"/>
      <c r="C2" s="374"/>
      <c r="D2" s="374"/>
      <c r="E2" s="374"/>
      <c r="F2" s="374"/>
      <c r="G2" s="374"/>
      <c r="H2" s="374"/>
      <c r="I2" s="374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2.75" customHeight="1">
      <c r="A3" s="346" t="s">
        <v>13</v>
      </c>
      <c r="B3" s="346" t="s">
        <v>372</v>
      </c>
      <c r="C3" s="346" t="s">
        <v>373</v>
      </c>
      <c r="D3" s="346" t="s">
        <v>374</v>
      </c>
      <c r="E3" s="346" t="s">
        <v>375</v>
      </c>
      <c r="F3" s="346" t="s">
        <v>376</v>
      </c>
      <c r="G3" s="346" t="s">
        <v>377</v>
      </c>
      <c r="H3" s="346" t="s">
        <v>378</v>
      </c>
      <c r="I3" s="346" t="s">
        <v>379</v>
      </c>
      <c r="J3" s="346" t="s">
        <v>380</v>
      </c>
      <c r="K3" s="346" t="s">
        <v>381</v>
      </c>
      <c r="L3" s="346" t="s">
        <v>382</v>
      </c>
      <c r="M3" s="346" t="s">
        <v>383</v>
      </c>
      <c r="N3" s="346" t="s">
        <v>384</v>
      </c>
      <c r="O3" s="346" t="s">
        <v>385</v>
      </c>
      <c r="P3" s="346" t="s">
        <v>386</v>
      </c>
      <c r="Q3" s="346" t="s">
        <v>387</v>
      </c>
      <c r="R3" s="346"/>
      <c r="S3" s="346" t="s">
        <v>705</v>
      </c>
      <c r="T3" s="346"/>
      <c r="U3" s="346" t="s">
        <v>704</v>
      </c>
      <c r="V3" s="346"/>
      <c r="W3" s="346" t="s">
        <v>388</v>
      </c>
      <c r="X3" s="346"/>
      <c r="Y3" s="346" t="s">
        <v>389</v>
      </c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</row>
    <row r="4" spans="1:36">
      <c r="A4" s="346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</row>
    <row r="5" spans="1:36">
      <c r="A5" s="346"/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1" t="s">
        <v>390</v>
      </c>
      <c r="R5" s="1" t="s">
        <v>391</v>
      </c>
      <c r="S5" s="1" t="s">
        <v>392</v>
      </c>
      <c r="T5" s="1" t="s">
        <v>393</v>
      </c>
      <c r="U5" s="135" t="s">
        <v>392</v>
      </c>
      <c r="V5" s="135" t="s">
        <v>393</v>
      </c>
      <c r="W5" s="1" t="s">
        <v>392</v>
      </c>
      <c r="X5" s="1" t="s">
        <v>393</v>
      </c>
      <c r="Y5" s="346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</row>
    <row r="6" spans="1:36" s="139" customFormat="1" ht="24.95" customHeight="1">
      <c r="A6" s="368" t="s">
        <v>394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</row>
    <row r="7" spans="1:36" s="139" customFormat="1" ht="38.25" customHeight="1">
      <c r="A7" s="134">
        <v>1</v>
      </c>
      <c r="B7" s="134" t="s">
        <v>395</v>
      </c>
      <c r="C7" s="134" t="s">
        <v>396</v>
      </c>
      <c r="D7" s="134" t="s">
        <v>397</v>
      </c>
      <c r="E7" s="135" t="s">
        <v>398</v>
      </c>
      <c r="F7" s="134" t="s">
        <v>399</v>
      </c>
      <c r="G7" s="134">
        <v>11600</v>
      </c>
      <c r="H7" s="134">
        <v>2011</v>
      </c>
      <c r="I7" s="134" t="s">
        <v>400</v>
      </c>
      <c r="J7" s="134">
        <v>6</v>
      </c>
      <c r="K7" s="134">
        <v>5000</v>
      </c>
      <c r="L7" s="134">
        <v>12740</v>
      </c>
      <c r="M7" s="134" t="s">
        <v>133</v>
      </c>
      <c r="N7" s="140">
        <v>9001</v>
      </c>
      <c r="O7" s="136" t="s">
        <v>24</v>
      </c>
      <c r="P7" s="141"/>
      <c r="Q7" s="142"/>
      <c r="R7" s="134"/>
      <c r="S7" s="136" t="s">
        <v>689</v>
      </c>
      <c r="T7" s="136" t="s">
        <v>688</v>
      </c>
      <c r="U7" s="136" t="s">
        <v>689</v>
      </c>
      <c r="V7" s="136" t="s">
        <v>688</v>
      </c>
      <c r="W7" s="319" t="s">
        <v>24</v>
      </c>
      <c r="X7" s="319" t="s">
        <v>24</v>
      </c>
      <c r="Y7" s="143" t="s">
        <v>402</v>
      </c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</row>
    <row r="8" spans="1:36" s="139" customFormat="1" ht="25.5">
      <c r="A8" s="134">
        <v>2</v>
      </c>
      <c r="B8" s="134" t="s">
        <v>436</v>
      </c>
      <c r="C8" s="134" t="s">
        <v>470</v>
      </c>
      <c r="D8" s="134" t="s">
        <v>471</v>
      </c>
      <c r="E8" s="135" t="s">
        <v>472</v>
      </c>
      <c r="F8" s="134" t="s">
        <v>399</v>
      </c>
      <c r="G8" s="134">
        <v>4580</v>
      </c>
      <c r="H8" s="134">
        <v>2004</v>
      </c>
      <c r="I8" s="134" t="s">
        <v>473</v>
      </c>
      <c r="J8" s="134">
        <v>6</v>
      </c>
      <c r="K8" s="134" t="s">
        <v>24</v>
      </c>
      <c r="L8" s="134">
        <v>12000</v>
      </c>
      <c r="M8" s="134" t="s">
        <v>133</v>
      </c>
      <c r="N8" s="140">
        <v>13391</v>
      </c>
      <c r="O8" s="136"/>
      <c r="P8" s="136"/>
      <c r="Q8" s="142"/>
      <c r="R8" s="144"/>
      <c r="S8" s="145" t="s">
        <v>646</v>
      </c>
      <c r="T8" s="135" t="s">
        <v>647</v>
      </c>
      <c r="U8" s="145" t="s">
        <v>646</v>
      </c>
      <c r="V8" s="135" t="s">
        <v>647</v>
      </c>
      <c r="W8" s="135" t="s">
        <v>24</v>
      </c>
      <c r="X8" s="135" t="s">
        <v>24</v>
      </c>
      <c r="Y8" s="146" t="s">
        <v>703</v>
      </c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</row>
    <row r="9" spans="1:36" s="139" customFormat="1" ht="25.5">
      <c r="A9" s="134">
        <v>3</v>
      </c>
      <c r="B9" s="134" t="s">
        <v>436</v>
      </c>
      <c r="C9" s="134">
        <v>200</v>
      </c>
      <c r="D9" s="134">
        <v>58826</v>
      </c>
      <c r="E9" s="135" t="s">
        <v>442</v>
      </c>
      <c r="F9" s="134" t="s">
        <v>399</v>
      </c>
      <c r="G9" s="134">
        <v>6842</v>
      </c>
      <c r="H9" s="134">
        <v>1987</v>
      </c>
      <c r="I9" s="147" t="s">
        <v>443</v>
      </c>
      <c r="J9" s="134">
        <v>6</v>
      </c>
      <c r="K9" s="134">
        <v>4790</v>
      </c>
      <c r="L9" s="134">
        <v>10800</v>
      </c>
      <c r="M9" s="134" t="s">
        <v>133</v>
      </c>
      <c r="N9" s="134">
        <v>63776</v>
      </c>
      <c r="O9" s="136"/>
      <c r="P9" s="136"/>
      <c r="Q9" s="142"/>
      <c r="R9" s="144"/>
      <c r="S9" s="145" t="s">
        <v>690</v>
      </c>
      <c r="T9" s="135" t="s">
        <v>691</v>
      </c>
      <c r="U9" s="145" t="s">
        <v>690</v>
      </c>
      <c r="V9" s="135" t="s">
        <v>691</v>
      </c>
      <c r="W9" s="135" t="s">
        <v>24</v>
      </c>
      <c r="X9" s="135" t="s">
        <v>24</v>
      </c>
      <c r="Y9" s="146" t="s">
        <v>687</v>
      </c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25.5">
      <c r="A10" s="134">
        <v>4</v>
      </c>
      <c r="B10" s="134" t="s">
        <v>403</v>
      </c>
      <c r="C10" s="134" t="s">
        <v>404</v>
      </c>
      <c r="D10" s="134" t="s">
        <v>405</v>
      </c>
      <c r="E10" s="135" t="s">
        <v>406</v>
      </c>
      <c r="F10" s="134" t="s">
        <v>407</v>
      </c>
      <c r="G10" s="134">
        <v>1242</v>
      </c>
      <c r="H10" s="134">
        <v>2014</v>
      </c>
      <c r="I10" s="134" t="s">
        <v>408</v>
      </c>
      <c r="J10" s="134">
        <v>5</v>
      </c>
      <c r="K10" s="134"/>
      <c r="L10" s="134"/>
      <c r="M10" s="134" t="s">
        <v>133</v>
      </c>
      <c r="N10" s="160">
        <v>49154</v>
      </c>
      <c r="O10" s="136"/>
      <c r="P10" s="149" t="s">
        <v>708</v>
      </c>
      <c r="Q10" s="134" t="s">
        <v>409</v>
      </c>
      <c r="R10" s="134" t="s">
        <v>401</v>
      </c>
      <c r="S10" s="136" t="s">
        <v>692</v>
      </c>
      <c r="T10" s="136" t="s">
        <v>693</v>
      </c>
      <c r="U10" s="136" t="s">
        <v>692</v>
      </c>
      <c r="V10" s="136" t="s">
        <v>693</v>
      </c>
      <c r="W10" s="136" t="s">
        <v>692</v>
      </c>
      <c r="X10" s="136" t="s">
        <v>693</v>
      </c>
      <c r="Y10" s="143" t="s">
        <v>410</v>
      </c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51">
      <c r="A11" s="134">
        <v>5</v>
      </c>
      <c r="B11" s="134" t="s">
        <v>411</v>
      </c>
      <c r="C11" s="134">
        <v>90</v>
      </c>
      <c r="D11" s="134" t="s">
        <v>412</v>
      </c>
      <c r="E11" s="135" t="s">
        <v>413</v>
      </c>
      <c r="F11" s="134" t="s">
        <v>414</v>
      </c>
      <c r="G11" s="134">
        <v>4580</v>
      </c>
      <c r="H11" s="134">
        <v>2005</v>
      </c>
      <c r="I11" s="148">
        <v>38742</v>
      </c>
      <c r="J11" s="134">
        <v>48</v>
      </c>
      <c r="K11" s="134" t="s">
        <v>24</v>
      </c>
      <c r="L11" s="134"/>
      <c r="M11" s="134" t="s">
        <v>133</v>
      </c>
      <c r="N11" s="140">
        <v>223500</v>
      </c>
      <c r="O11" s="136"/>
      <c r="P11" s="149"/>
      <c r="Q11" s="149"/>
      <c r="R11" s="144"/>
      <c r="S11" s="150" t="s">
        <v>694</v>
      </c>
      <c r="T11" s="150" t="s">
        <v>695</v>
      </c>
      <c r="U11" s="150" t="s">
        <v>694</v>
      </c>
      <c r="V11" s="150" t="s">
        <v>695</v>
      </c>
      <c r="W11" s="319" t="s">
        <v>24</v>
      </c>
      <c r="X11" s="319" t="s">
        <v>24</v>
      </c>
      <c r="Y11" s="143" t="s">
        <v>415</v>
      </c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24.95" customHeight="1">
      <c r="A12" s="368" t="s">
        <v>416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36" s="139" customFormat="1" ht="24.95" customHeight="1">
      <c r="A13" s="134">
        <v>1</v>
      </c>
      <c r="B13" s="134" t="s">
        <v>417</v>
      </c>
      <c r="C13" s="134" t="s">
        <v>418</v>
      </c>
      <c r="D13" s="134" t="s">
        <v>419</v>
      </c>
      <c r="E13" s="135" t="s">
        <v>420</v>
      </c>
      <c r="F13" s="134" t="s">
        <v>421</v>
      </c>
      <c r="G13" s="134">
        <v>2255</v>
      </c>
      <c r="H13" s="134">
        <v>1992</v>
      </c>
      <c r="I13" s="147" t="s">
        <v>422</v>
      </c>
      <c r="J13" s="134">
        <v>2</v>
      </c>
      <c r="K13" s="134">
        <v>1035</v>
      </c>
      <c r="L13" s="134">
        <v>2540</v>
      </c>
      <c r="M13" s="134" t="s">
        <v>133</v>
      </c>
      <c r="N13" s="142">
        <v>163095</v>
      </c>
      <c r="O13" s="136"/>
      <c r="P13" s="136"/>
      <c r="Q13" s="142"/>
      <c r="R13" s="144"/>
      <c r="S13" s="145" t="s">
        <v>696</v>
      </c>
      <c r="T13" s="150" t="s">
        <v>697</v>
      </c>
      <c r="U13" s="145" t="s">
        <v>696</v>
      </c>
      <c r="V13" s="150" t="s">
        <v>697</v>
      </c>
      <c r="W13" s="135" t="s">
        <v>24</v>
      </c>
      <c r="X13" s="135" t="s">
        <v>24</v>
      </c>
      <c r="Y13" s="146" t="s">
        <v>423</v>
      </c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</row>
    <row r="14" spans="1:36" s="139" customFormat="1" ht="24.95" customHeight="1">
      <c r="A14" s="368" t="s">
        <v>22</v>
      </c>
      <c r="B14" s="368"/>
      <c r="C14" s="368"/>
      <c r="D14" s="368"/>
      <c r="E14" s="368"/>
      <c r="F14" s="368"/>
      <c r="G14" s="368"/>
      <c r="H14" s="368"/>
      <c r="I14" s="368"/>
      <c r="J14" s="368"/>
      <c r="K14" s="368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</row>
    <row r="15" spans="1:36" s="139" customFormat="1" ht="24.95" customHeight="1">
      <c r="A15" s="134">
        <v>1</v>
      </c>
      <c r="B15" s="134" t="s">
        <v>424</v>
      </c>
      <c r="C15" s="134" t="s">
        <v>425</v>
      </c>
      <c r="D15" s="151" t="s">
        <v>426</v>
      </c>
      <c r="E15" s="152" t="s">
        <v>427</v>
      </c>
      <c r="F15" s="134" t="s">
        <v>399</v>
      </c>
      <c r="G15" s="134">
        <v>11100</v>
      </c>
      <c r="H15" s="134">
        <v>1974</v>
      </c>
      <c r="I15" s="147" t="s">
        <v>428</v>
      </c>
      <c r="J15" s="134">
        <v>8</v>
      </c>
      <c r="K15" s="134">
        <v>8600</v>
      </c>
      <c r="L15" s="134">
        <v>13800</v>
      </c>
      <c r="M15" s="134" t="s">
        <v>133</v>
      </c>
      <c r="N15" s="134">
        <v>21630</v>
      </c>
      <c r="O15" s="136"/>
      <c r="P15" s="136"/>
      <c r="Q15" s="142"/>
      <c r="R15" s="144"/>
      <c r="S15" s="145" t="s">
        <v>698</v>
      </c>
      <c r="T15" s="135" t="s">
        <v>699</v>
      </c>
      <c r="U15" s="145" t="s">
        <v>698</v>
      </c>
      <c r="V15" s="135" t="s">
        <v>699</v>
      </c>
      <c r="W15" s="135" t="s">
        <v>24</v>
      </c>
      <c r="X15" s="135" t="s">
        <v>24</v>
      </c>
      <c r="Y15" s="168" t="s">
        <v>429</v>
      </c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</row>
    <row r="16" spans="1:36" s="139" customFormat="1" ht="24.95" customHeight="1">
      <c r="A16" s="134">
        <v>2</v>
      </c>
      <c r="B16" s="134" t="s">
        <v>430</v>
      </c>
      <c r="C16" s="134" t="s">
        <v>431</v>
      </c>
      <c r="D16" s="134" t="s">
        <v>432</v>
      </c>
      <c r="E16" s="135" t="s">
        <v>433</v>
      </c>
      <c r="F16" s="134" t="s">
        <v>407</v>
      </c>
      <c r="G16" s="134">
        <v>2495</v>
      </c>
      <c r="H16" s="134">
        <v>1992</v>
      </c>
      <c r="I16" s="147" t="s">
        <v>434</v>
      </c>
      <c r="J16" s="134">
        <v>9</v>
      </c>
      <c r="K16" s="134" t="s">
        <v>24</v>
      </c>
      <c r="L16" s="134">
        <v>3050</v>
      </c>
      <c r="M16" s="134" t="s">
        <v>133</v>
      </c>
      <c r="N16" s="134">
        <v>61475</v>
      </c>
      <c r="O16" s="136"/>
      <c r="P16" s="136"/>
      <c r="Q16" s="142"/>
      <c r="R16" s="144"/>
      <c r="S16" s="145" t="s">
        <v>700</v>
      </c>
      <c r="T16" s="135" t="s">
        <v>701</v>
      </c>
      <c r="U16" s="145" t="s">
        <v>700</v>
      </c>
      <c r="V16" s="135" t="s">
        <v>701</v>
      </c>
      <c r="W16" s="135" t="s">
        <v>24</v>
      </c>
      <c r="X16" s="135" t="s">
        <v>24</v>
      </c>
      <c r="Y16" s="168" t="s">
        <v>435</v>
      </c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</row>
    <row r="17" spans="1:36" s="139" customFormat="1" ht="24.95" customHeight="1">
      <c r="A17" s="134">
        <v>3</v>
      </c>
      <c r="B17" s="134" t="s">
        <v>436</v>
      </c>
      <c r="C17" s="134" t="s">
        <v>437</v>
      </c>
      <c r="D17" s="151" t="s">
        <v>438</v>
      </c>
      <c r="E17" s="135" t="s">
        <v>439</v>
      </c>
      <c r="F17" s="134" t="s">
        <v>399</v>
      </c>
      <c r="G17" s="134">
        <v>6842</v>
      </c>
      <c r="H17" s="134">
        <v>1979</v>
      </c>
      <c r="I17" s="147" t="s">
        <v>440</v>
      </c>
      <c r="J17" s="134">
        <v>8</v>
      </c>
      <c r="K17" s="134">
        <v>3000</v>
      </c>
      <c r="L17" s="134">
        <v>11000</v>
      </c>
      <c r="M17" s="134" t="s">
        <v>133</v>
      </c>
      <c r="N17" s="134">
        <v>19400</v>
      </c>
      <c r="O17" s="136"/>
      <c r="P17" s="136"/>
      <c r="Q17" s="142"/>
      <c r="R17" s="144"/>
      <c r="S17" s="145" t="s">
        <v>698</v>
      </c>
      <c r="T17" s="135" t="s">
        <v>699</v>
      </c>
      <c r="U17" s="145" t="s">
        <v>698</v>
      </c>
      <c r="V17" s="135" t="s">
        <v>699</v>
      </c>
      <c r="W17" s="135" t="s">
        <v>24</v>
      </c>
      <c r="X17" s="135" t="s">
        <v>24</v>
      </c>
      <c r="Y17" s="168" t="s">
        <v>441</v>
      </c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36" s="139" customFormat="1" ht="24.95" customHeight="1">
      <c r="A18" s="134">
        <v>4</v>
      </c>
      <c r="B18" s="134" t="s">
        <v>436</v>
      </c>
      <c r="C18" s="134" t="s">
        <v>444</v>
      </c>
      <c r="D18" s="151" t="s">
        <v>445</v>
      </c>
      <c r="E18" s="135" t="s">
        <v>686</v>
      </c>
      <c r="F18" s="134" t="s">
        <v>399</v>
      </c>
      <c r="G18" s="134">
        <v>6842</v>
      </c>
      <c r="H18" s="134">
        <v>1976</v>
      </c>
      <c r="I18" s="147" t="s">
        <v>446</v>
      </c>
      <c r="J18" s="134">
        <v>6</v>
      </c>
      <c r="K18" s="134" t="s">
        <v>24</v>
      </c>
      <c r="L18" s="134">
        <v>10700</v>
      </c>
      <c r="M18" s="134" t="s">
        <v>133</v>
      </c>
      <c r="N18" s="134">
        <v>73736</v>
      </c>
      <c r="O18" s="136"/>
      <c r="P18" s="136"/>
      <c r="Q18" s="142"/>
      <c r="R18" s="144"/>
      <c r="S18" s="145" t="s">
        <v>698</v>
      </c>
      <c r="T18" s="135" t="s">
        <v>699</v>
      </c>
      <c r="U18" s="145" t="s">
        <v>698</v>
      </c>
      <c r="V18" s="135" t="s">
        <v>699</v>
      </c>
      <c r="W18" s="135" t="s">
        <v>24</v>
      </c>
      <c r="X18" s="135" t="s">
        <v>24</v>
      </c>
      <c r="Y18" s="168" t="s">
        <v>447</v>
      </c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</row>
    <row r="19" spans="1:36" s="139" customFormat="1" ht="24.95" customHeight="1">
      <c r="A19" s="134">
        <v>5</v>
      </c>
      <c r="B19" s="134" t="s">
        <v>436</v>
      </c>
      <c r="C19" s="151">
        <v>244</v>
      </c>
      <c r="D19" s="134">
        <v>12420</v>
      </c>
      <c r="E19" s="135" t="s">
        <v>448</v>
      </c>
      <c r="F19" s="134" t="s">
        <v>399</v>
      </c>
      <c r="G19" s="134">
        <v>11100</v>
      </c>
      <c r="H19" s="134">
        <v>1993</v>
      </c>
      <c r="I19" s="147" t="s">
        <v>449</v>
      </c>
      <c r="J19" s="134">
        <v>6</v>
      </c>
      <c r="K19" s="134">
        <v>5890</v>
      </c>
      <c r="L19" s="134">
        <v>14940</v>
      </c>
      <c r="M19" s="134" t="s">
        <v>133</v>
      </c>
      <c r="N19" s="134">
        <v>35190</v>
      </c>
      <c r="O19" s="136"/>
      <c r="P19" s="136"/>
      <c r="Q19" s="142"/>
      <c r="R19" s="144"/>
      <c r="S19" s="145" t="s">
        <v>698</v>
      </c>
      <c r="T19" s="135" t="s">
        <v>699</v>
      </c>
      <c r="U19" s="145" t="s">
        <v>698</v>
      </c>
      <c r="V19" s="135" t="s">
        <v>699</v>
      </c>
      <c r="W19" s="135" t="s">
        <v>24</v>
      </c>
      <c r="X19" s="135" t="s">
        <v>24</v>
      </c>
      <c r="Y19" s="168" t="s">
        <v>450</v>
      </c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</row>
    <row r="20" spans="1:36" s="139" customFormat="1" ht="24.95" customHeight="1">
      <c r="A20" s="134">
        <v>6</v>
      </c>
      <c r="B20" s="134" t="s">
        <v>451</v>
      </c>
      <c r="C20" s="134" t="s">
        <v>452</v>
      </c>
      <c r="D20" s="134" t="s">
        <v>453</v>
      </c>
      <c r="E20" s="135" t="s">
        <v>454</v>
      </c>
      <c r="F20" s="134" t="s">
        <v>399</v>
      </c>
      <c r="G20" s="134">
        <v>4580</v>
      </c>
      <c r="H20" s="134">
        <v>2000</v>
      </c>
      <c r="I20" s="147" t="s">
        <v>455</v>
      </c>
      <c r="J20" s="134">
        <v>6</v>
      </c>
      <c r="K20" s="134" t="s">
        <v>24</v>
      </c>
      <c r="L20" s="134">
        <v>10500</v>
      </c>
      <c r="M20" s="134" t="s">
        <v>133</v>
      </c>
      <c r="N20" s="134">
        <v>7678</v>
      </c>
      <c r="O20" s="136"/>
      <c r="P20" s="136"/>
      <c r="Q20" s="142"/>
      <c r="R20" s="144"/>
      <c r="S20" s="145" t="s">
        <v>698</v>
      </c>
      <c r="T20" s="135" t="s">
        <v>699</v>
      </c>
      <c r="U20" s="145" t="s">
        <v>698</v>
      </c>
      <c r="V20" s="135" t="s">
        <v>699</v>
      </c>
      <c r="W20" s="135" t="s">
        <v>24</v>
      </c>
      <c r="X20" s="135" t="s">
        <v>24</v>
      </c>
      <c r="Y20" s="168" t="s">
        <v>456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</row>
    <row r="21" spans="1:36" s="139" customFormat="1" ht="24.95" customHeight="1">
      <c r="A21" s="134">
        <v>7</v>
      </c>
      <c r="B21" s="134" t="s">
        <v>424</v>
      </c>
      <c r="C21" s="151" t="s">
        <v>457</v>
      </c>
      <c r="D21" s="151" t="s">
        <v>458</v>
      </c>
      <c r="E21" s="135" t="s">
        <v>459</v>
      </c>
      <c r="F21" s="134" t="s">
        <v>399</v>
      </c>
      <c r="G21" s="134">
        <v>11100</v>
      </c>
      <c r="H21" s="134">
        <v>1982</v>
      </c>
      <c r="I21" s="147" t="s">
        <v>460</v>
      </c>
      <c r="J21" s="134">
        <v>4</v>
      </c>
      <c r="K21" s="134">
        <v>9400</v>
      </c>
      <c r="L21" s="134">
        <v>15700</v>
      </c>
      <c r="M21" s="134" t="s">
        <v>133</v>
      </c>
      <c r="N21" s="134">
        <v>250882</v>
      </c>
      <c r="O21" s="136"/>
      <c r="P21" s="136"/>
      <c r="Q21" s="142"/>
      <c r="R21" s="144"/>
      <c r="S21" s="145" t="s">
        <v>698</v>
      </c>
      <c r="T21" s="135" t="s">
        <v>699</v>
      </c>
      <c r="U21" s="145" t="s">
        <v>698</v>
      </c>
      <c r="V21" s="135" t="s">
        <v>699</v>
      </c>
      <c r="W21" s="135" t="s">
        <v>24</v>
      </c>
      <c r="X21" s="135" t="s">
        <v>24</v>
      </c>
      <c r="Y21" s="168" t="s">
        <v>461</v>
      </c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</row>
    <row r="22" spans="1:36" s="139" customFormat="1" ht="24.95" customHeight="1">
      <c r="A22" s="134">
        <v>8</v>
      </c>
      <c r="B22" s="134" t="s">
        <v>436</v>
      </c>
      <c r="C22" s="134" t="s">
        <v>462</v>
      </c>
      <c r="D22" s="134">
        <v>85622</v>
      </c>
      <c r="E22" s="135" t="s">
        <v>463</v>
      </c>
      <c r="F22" s="134" t="s">
        <v>399</v>
      </c>
      <c r="G22" s="134">
        <v>4680</v>
      </c>
      <c r="H22" s="134">
        <v>1983</v>
      </c>
      <c r="I22" s="147" t="s">
        <v>464</v>
      </c>
      <c r="J22" s="134">
        <v>7</v>
      </c>
      <c r="K22" s="134" t="s">
        <v>24</v>
      </c>
      <c r="L22" s="134">
        <v>9200</v>
      </c>
      <c r="M22" s="134" t="s">
        <v>133</v>
      </c>
      <c r="N22" s="142">
        <v>13148</v>
      </c>
      <c r="O22" s="136"/>
      <c r="P22" s="136"/>
      <c r="Q22" s="142"/>
      <c r="R22" s="144"/>
      <c r="S22" s="145" t="s">
        <v>698</v>
      </c>
      <c r="T22" s="150" t="s">
        <v>699</v>
      </c>
      <c r="U22" s="145" t="s">
        <v>698</v>
      </c>
      <c r="V22" s="150" t="s">
        <v>699</v>
      </c>
      <c r="W22" s="135" t="s">
        <v>24</v>
      </c>
      <c r="X22" s="135" t="s">
        <v>24</v>
      </c>
      <c r="Y22" s="168" t="s">
        <v>465</v>
      </c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</row>
    <row r="23" spans="1:36" s="139" customFormat="1" ht="24.95" customHeight="1">
      <c r="A23" s="134">
        <v>9</v>
      </c>
      <c r="B23" s="134" t="s">
        <v>436</v>
      </c>
      <c r="C23" s="134" t="s">
        <v>466</v>
      </c>
      <c r="D23" s="134">
        <v>130224</v>
      </c>
      <c r="E23" s="135" t="s">
        <v>467</v>
      </c>
      <c r="F23" s="134" t="s">
        <v>399</v>
      </c>
      <c r="G23" s="134">
        <v>4680</v>
      </c>
      <c r="H23" s="134">
        <v>1973</v>
      </c>
      <c r="I23" s="147" t="s">
        <v>468</v>
      </c>
      <c r="J23" s="134">
        <v>6</v>
      </c>
      <c r="K23" s="134" t="s">
        <v>24</v>
      </c>
      <c r="L23" s="134">
        <v>5100</v>
      </c>
      <c r="M23" s="134" t="s">
        <v>133</v>
      </c>
      <c r="N23" s="142">
        <v>7176</v>
      </c>
      <c r="O23" s="136"/>
      <c r="P23" s="136"/>
      <c r="Q23" s="142"/>
      <c r="R23" s="144"/>
      <c r="S23" s="145" t="s">
        <v>698</v>
      </c>
      <c r="T23" s="150" t="s">
        <v>699</v>
      </c>
      <c r="U23" s="145" t="s">
        <v>698</v>
      </c>
      <c r="V23" s="150" t="s">
        <v>699</v>
      </c>
      <c r="W23" s="135" t="s">
        <v>24</v>
      </c>
      <c r="X23" s="135" t="s">
        <v>24</v>
      </c>
      <c r="Y23" s="168" t="s">
        <v>469</v>
      </c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</row>
    <row r="24" spans="1:36" s="139" customFormat="1" ht="24.95" customHeight="1">
      <c r="A24" s="371" t="s">
        <v>474</v>
      </c>
      <c r="B24" s="372"/>
      <c r="C24" s="372"/>
      <c r="D24" s="372"/>
      <c r="E24" s="372"/>
      <c r="F24" s="372"/>
      <c r="G24" s="372"/>
      <c r="H24" s="372"/>
      <c r="I24" s="372"/>
      <c r="J24" s="372"/>
      <c r="K24" s="373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</row>
    <row r="25" spans="1:36" s="139" customFormat="1" ht="51" customHeight="1">
      <c r="A25" s="134" t="s">
        <v>179</v>
      </c>
      <c r="B25" s="134" t="s">
        <v>475</v>
      </c>
      <c r="C25" s="134" t="s">
        <v>476</v>
      </c>
      <c r="D25" s="134">
        <v>80847127</v>
      </c>
      <c r="E25" s="135" t="s">
        <v>477</v>
      </c>
      <c r="F25" s="134" t="s">
        <v>478</v>
      </c>
      <c r="G25" s="134">
        <v>4750</v>
      </c>
      <c r="H25" s="134">
        <v>2008</v>
      </c>
      <c r="I25" s="148">
        <v>40682</v>
      </c>
      <c r="J25" s="134">
        <v>1</v>
      </c>
      <c r="K25" s="134" t="s">
        <v>24</v>
      </c>
      <c r="L25" s="134"/>
      <c r="M25" s="134" t="s">
        <v>133</v>
      </c>
      <c r="N25" s="136"/>
      <c r="O25" s="136"/>
      <c r="P25" s="136"/>
      <c r="Q25" s="136"/>
      <c r="R25" s="144"/>
      <c r="S25" s="150" t="s">
        <v>702</v>
      </c>
      <c r="T25" s="150" t="s">
        <v>645</v>
      </c>
      <c r="U25" s="150" t="s">
        <v>702</v>
      </c>
      <c r="V25" s="150" t="s">
        <v>645</v>
      </c>
      <c r="W25" s="135" t="s">
        <v>24</v>
      </c>
      <c r="X25" s="135" t="s">
        <v>24</v>
      </c>
      <c r="Y25" s="153" t="s">
        <v>644</v>
      </c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</row>
    <row r="26" spans="1:36" s="139" customFormat="1" ht="51" customHeight="1">
      <c r="A26" s="134" t="s">
        <v>182</v>
      </c>
      <c r="B26" s="134" t="s">
        <v>479</v>
      </c>
      <c r="C26" s="134" t="s">
        <v>480</v>
      </c>
      <c r="D26" s="134" t="s">
        <v>481</v>
      </c>
      <c r="E26" s="135" t="s">
        <v>482</v>
      </c>
      <c r="F26" s="134" t="s">
        <v>483</v>
      </c>
      <c r="G26" s="134">
        <v>2665</v>
      </c>
      <c r="H26" s="134">
        <v>2000</v>
      </c>
      <c r="I26" s="148">
        <v>36894</v>
      </c>
      <c r="J26" s="134">
        <v>3</v>
      </c>
      <c r="K26" s="134">
        <v>1.5</v>
      </c>
      <c r="L26" s="134"/>
      <c r="M26" s="134" t="s">
        <v>133</v>
      </c>
      <c r="N26" s="136"/>
      <c r="O26" s="136"/>
      <c r="P26" s="136"/>
      <c r="Q26" s="136"/>
      <c r="R26" s="144"/>
      <c r="S26" s="150" t="s">
        <v>646</v>
      </c>
      <c r="T26" s="150" t="s">
        <v>647</v>
      </c>
      <c r="U26" s="150" t="s">
        <v>646</v>
      </c>
      <c r="V26" s="150" t="s">
        <v>647</v>
      </c>
      <c r="W26" s="135" t="s">
        <v>24</v>
      </c>
      <c r="X26" s="135" t="s">
        <v>24</v>
      </c>
      <c r="Y26" s="153" t="s">
        <v>644</v>
      </c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</row>
    <row r="27" spans="1:36" s="139" customFormat="1" ht="51" customHeight="1">
      <c r="A27" s="134" t="s">
        <v>184</v>
      </c>
      <c r="B27" s="134" t="s">
        <v>484</v>
      </c>
      <c r="C27" s="134" t="s">
        <v>485</v>
      </c>
      <c r="D27" s="134" t="s">
        <v>486</v>
      </c>
      <c r="E27" s="135" t="s">
        <v>487</v>
      </c>
      <c r="F27" s="134" t="s">
        <v>483</v>
      </c>
      <c r="G27" s="134">
        <v>1149</v>
      </c>
      <c r="H27" s="134">
        <v>2002</v>
      </c>
      <c r="I27" s="148">
        <v>37442</v>
      </c>
      <c r="J27" s="134">
        <v>5</v>
      </c>
      <c r="K27" s="134">
        <v>0.75</v>
      </c>
      <c r="L27" s="134"/>
      <c r="M27" s="134" t="s">
        <v>133</v>
      </c>
      <c r="N27" s="136"/>
      <c r="O27" s="136"/>
      <c r="P27" s="136"/>
      <c r="Q27" s="136"/>
      <c r="R27" s="144"/>
      <c r="S27" s="150" t="s">
        <v>648</v>
      </c>
      <c r="T27" s="150" t="s">
        <v>649</v>
      </c>
      <c r="U27" s="150" t="s">
        <v>648</v>
      </c>
      <c r="V27" s="150" t="s">
        <v>649</v>
      </c>
      <c r="W27" s="135" t="s">
        <v>24</v>
      </c>
      <c r="X27" s="135" t="s">
        <v>24</v>
      </c>
      <c r="Y27" s="153" t="s">
        <v>644</v>
      </c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</row>
    <row r="28" spans="1:36" s="139" customFormat="1" ht="51" customHeight="1">
      <c r="A28" s="134" t="s">
        <v>186</v>
      </c>
      <c r="B28" s="134" t="s">
        <v>488</v>
      </c>
      <c r="C28" s="134"/>
      <c r="D28" s="134">
        <v>1665</v>
      </c>
      <c r="E28" s="135" t="s">
        <v>489</v>
      </c>
      <c r="F28" s="134" t="s">
        <v>490</v>
      </c>
      <c r="G28" s="134" t="s">
        <v>24</v>
      </c>
      <c r="H28" s="134">
        <v>1989</v>
      </c>
      <c r="I28" s="140">
        <v>1989</v>
      </c>
      <c r="J28" s="134" t="s">
        <v>24</v>
      </c>
      <c r="K28" s="134">
        <v>4</v>
      </c>
      <c r="L28" s="134"/>
      <c r="M28" s="134" t="s">
        <v>133</v>
      </c>
      <c r="N28" s="136"/>
      <c r="O28" s="136"/>
      <c r="P28" s="136"/>
      <c r="Q28" s="136"/>
      <c r="R28" s="144"/>
      <c r="S28" s="150" t="s">
        <v>646</v>
      </c>
      <c r="T28" s="150" t="s">
        <v>647</v>
      </c>
      <c r="U28" s="134" t="s">
        <v>24</v>
      </c>
      <c r="V28" s="134" t="s">
        <v>24</v>
      </c>
      <c r="W28" s="135" t="s">
        <v>24</v>
      </c>
      <c r="X28" s="135" t="s">
        <v>24</v>
      </c>
      <c r="Y28" s="153" t="s">
        <v>644</v>
      </c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</row>
    <row r="29" spans="1:36" s="139" customFormat="1" ht="51" customHeight="1">
      <c r="A29" s="134" t="s">
        <v>189</v>
      </c>
      <c r="B29" s="134" t="s">
        <v>491</v>
      </c>
      <c r="C29" s="134"/>
      <c r="D29" s="134" t="s">
        <v>492</v>
      </c>
      <c r="E29" s="135" t="s">
        <v>493</v>
      </c>
      <c r="F29" s="134" t="s">
        <v>494</v>
      </c>
      <c r="G29" s="134" t="s">
        <v>24</v>
      </c>
      <c r="H29" s="134">
        <v>1997</v>
      </c>
      <c r="I29" s="134">
        <v>1997</v>
      </c>
      <c r="J29" s="134" t="s">
        <v>24</v>
      </c>
      <c r="K29" s="134">
        <v>0.55000000000000004</v>
      </c>
      <c r="L29" s="134"/>
      <c r="M29" s="134" t="s">
        <v>133</v>
      </c>
      <c r="N29" s="136"/>
      <c r="O29" s="136"/>
      <c r="P29" s="136"/>
      <c r="Q29" s="136"/>
      <c r="R29" s="144"/>
      <c r="S29" s="150" t="s">
        <v>646</v>
      </c>
      <c r="T29" s="150" t="s">
        <v>647</v>
      </c>
      <c r="U29" s="134" t="s">
        <v>24</v>
      </c>
      <c r="V29" s="134" t="s">
        <v>24</v>
      </c>
      <c r="W29" s="135" t="s">
        <v>24</v>
      </c>
      <c r="X29" s="135" t="s">
        <v>24</v>
      </c>
      <c r="Y29" s="153" t="s">
        <v>644</v>
      </c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</row>
    <row r="30" spans="1:36" s="139" customFormat="1" ht="51" customHeight="1">
      <c r="A30" s="134" t="s">
        <v>261</v>
      </c>
      <c r="B30" s="134" t="s">
        <v>495</v>
      </c>
      <c r="C30" s="134"/>
      <c r="D30" s="134" t="s">
        <v>496</v>
      </c>
      <c r="E30" s="134" t="s">
        <v>24</v>
      </c>
      <c r="F30" s="134" t="s">
        <v>497</v>
      </c>
      <c r="G30" s="134" t="s">
        <v>24</v>
      </c>
      <c r="H30" s="134">
        <v>2006</v>
      </c>
      <c r="I30" s="134" t="s">
        <v>24</v>
      </c>
      <c r="J30" s="134">
        <v>1</v>
      </c>
      <c r="K30" s="134" t="s">
        <v>24</v>
      </c>
      <c r="L30" s="134"/>
      <c r="M30" s="134" t="s">
        <v>133</v>
      </c>
      <c r="N30" s="136"/>
      <c r="O30" s="136"/>
      <c r="P30" s="136"/>
      <c r="Q30" s="136"/>
      <c r="R30" s="144"/>
      <c r="S30" s="150" t="s">
        <v>650</v>
      </c>
      <c r="T30" s="150" t="s">
        <v>651</v>
      </c>
      <c r="U30" s="150" t="s">
        <v>650</v>
      </c>
      <c r="V30" s="150" t="s">
        <v>651</v>
      </c>
      <c r="W30" s="135" t="s">
        <v>24</v>
      </c>
      <c r="X30" s="135" t="s">
        <v>24</v>
      </c>
      <c r="Y30" s="153" t="s">
        <v>644</v>
      </c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</row>
    <row r="31" spans="1:36" s="139" customFormat="1" ht="51" customHeight="1">
      <c r="A31" s="134" t="s">
        <v>262</v>
      </c>
      <c r="B31" s="134" t="s">
        <v>498</v>
      </c>
      <c r="C31" s="134">
        <v>120</v>
      </c>
      <c r="D31" s="134">
        <v>121145</v>
      </c>
      <c r="E31" s="134" t="s">
        <v>24</v>
      </c>
      <c r="F31" s="134" t="s">
        <v>499</v>
      </c>
      <c r="G31" s="134">
        <v>9800</v>
      </c>
      <c r="H31" s="134">
        <v>1989</v>
      </c>
      <c r="I31" s="134">
        <v>1989</v>
      </c>
      <c r="J31" s="134">
        <v>1</v>
      </c>
      <c r="K31" s="134" t="s">
        <v>24</v>
      </c>
      <c r="L31" s="134"/>
      <c r="M31" s="134" t="s">
        <v>133</v>
      </c>
      <c r="N31" s="136"/>
      <c r="O31" s="136"/>
      <c r="P31" s="136"/>
      <c r="Q31" s="136"/>
      <c r="R31" s="144"/>
      <c r="S31" s="150" t="s">
        <v>646</v>
      </c>
      <c r="T31" s="150" t="s">
        <v>647</v>
      </c>
      <c r="U31" s="150" t="s">
        <v>646</v>
      </c>
      <c r="V31" s="150" t="s">
        <v>647</v>
      </c>
      <c r="W31" s="135" t="s">
        <v>24</v>
      </c>
      <c r="X31" s="135" t="s">
        <v>24</v>
      </c>
      <c r="Y31" s="153" t="s">
        <v>644</v>
      </c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</row>
    <row r="32" spans="1:36" s="139" customFormat="1" ht="51" customHeight="1">
      <c r="A32" s="134" t="s">
        <v>263</v>
      </c>
      <c r="B32" s="134" t="s">
        <v>500</v>
      </c>
      <c r="C32" s="134" t="s">
        <v>501</v>
      </c>
      <c r="D32" s="134">
        <v>90908515</v>
      </c>
      <c r="E32" s="135" t="s">
        <v>502</v>
      </c>
      <c r="F32" s="134" t="s">
        <v>490</v>
      </c>
      <c r="G32" s="134" t="s">
        <v>24</v>
      </c>
      <c r="H32" s="134">
        <v>1988</v>
      </c>
      <c r="I32" s="134">
        <v>1988</v>
      </c>
      <c r="J32" s="134" t="s">
        <v>24</v>
      </c>
      <c r="K32" s="134" t="s">
        <v>24</v>
      </c>
      <c r="L32" s="134"/>
      <c r="M32" s="134" t="s">
        <v>133</v>
      </c>
      <c r="N32" s="136"/>
      <c r="O32" s="136"/>
      <c r="P32" s="136"/>
      <c r="Q32" s="136"/>
      <c r="R32" s="144"/>
      <c r="S32" s="150" t="s">
        <v>646</v>
      </c>
      <c r="T32" s="150" t="s">
        <v>647</v>
      </c>
      <c r="U32" s="134" t="s">
        <v>24</v>
      </c>
      <c r="V32" s="134" t="s">
        <v>24</v>
      </c>
      <c r="W32" s="135" t="s">
        <v>24</v>
      </c>
      <c r="X32" s="135" t="s">
        <v>24</v>
      </c>
      <c r="Y32" s="153" t="s">
        <v>644</v>
      </c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</row>
    <row r="33" spans="1:36" s="139" customFormat="1" ht="51" customHeight="1">
      <c r="A33" s="134" t="s">
        <v>264</v>
      </c>
      <c r="B33" s="134" t="s">
        <v>503</v>
      </c>
      <c r="C33" s="134"/>
      <c r="D33" s="134" t="s">
        <v>504</v>
      </c>
      <c r="E33" s="135" t="s">
        <v>505</v>
      </c>
      <c r="F33" s="134" t="s">
        <v>506</v>
      </c>
      <c r="G33" s="134">
        <v>5480</v>
      </c>
      <c r="H33" s="134">
        <v>1987</v>
      </c>
      <c r="I33" s="148">
        <v>32069</v>
      </c>
      <c r="J33" s="134">
        <v>3</v>
      </c>
      <c r="K33" s="134">
        <v>6</v>
      </c>
      <c r="L33" s="134"/>
      <c r="M33" s="134" t="s">
        <v>133</v>
      </c>
      <c r="N33" s="136"/>
      <c r="O33" s="136"/>
      <c r="P33" s="136"/>
      <c r="Q33" s="136"/>
      <c r="R33" s="144"/>
      <c r="S33" s="150" t="s">
        <v>646</v>
      </c>
      <c r="T33" s="150" t="s">
        <v>647</v>
      </c>
      <c r="U33" s="150" t="s">
        <v>646</v>
      </c>
      <c r="V33" s="150" t="s">
        <v>647</v>
      </c>
      <c r="W33" s="135" t="s">
        <v>24</v>
      </c>
      <c r="X33" s="135" t="s">
        <v>24</v>
      </c>
      <c r="Y33" s="153" t="s">
        <v>644</v>
      </c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</row>
    <row r="34" spans="1:36" s="139" customFormat="1" ht="51" customHeight="1">
      <c r="A34" s="134" t="s">
        <v>265</v>
      </c>
      <c r="B34" s="134" t="s">
        <v>395</v>
      </c>
      <c r="C34" s="134"/>
      <c r="D34" s="134" t="s">
        <v>507</v>
      </c>
      <c r="E34" s="135" t="s">
        <v>508</v>
      </c>
      <c r="F34" s="134" t="s">
        <v>506</v>
      </c>
      <c r="G34" s="134">
        <v>8500</v>
      </c>
      <c r="H34" s="134">
        <v>1997</v>
      </c>
      <c r="I34" s="148">
        <v>35621</v>
      </c>
      <c r="J34" s="134">
        <v>2</v>
      </c>
      <c r="K34" s="134">
        <v>8</v>
      </c>
      <c r="L34" s="134"/>
      <c r="M34" s="134" t="s">
        <v>133</v>
      </c>
      <c r="N34" s="136"/>
      <c r="O34" s="136"/>
      <c r="P34" s="136"/>
      <c r="Q34" s="136"/>
      <c r="R34" s="144"/>
      <c r="S34" s="150" t="s">
        <v>652</v>
      </c>
      <c r="T34" s="150" t="s">
        <v>653</v>
      </c>
      <c r="U34" s="150" t="s">
        <v>652</v>
      </c>
      <c r="V34" s="150" t="s">
        <v>653</v>
      </c>
      <c r="W34" s="135" t="s">
        <v>24</v>
      </c>
      <c r="X34" s="135" t="s">
        <v>24</v>
      </c>
      <c r="Y34" s="153" t="s">
        <v>644</v>
      </c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</row>
    <row r="35" spans="1:36" s="139" customFormat="1" ht="51" customHeight="1">
      <c r="A35" s="134" t="s">
        <v>283</v>
      </c>
      <c r="B35" s="134" t="s">
        <v>509</v>
      </c>
      <c r="C35" s="134"/>
      <c r="D35" s="134" t="s">
        <v>510</v>
      </c>
      <c r="E35" s="135" t="s">
        <v>511</v>
      </c>
      <c r="F35" s="134" t="s">
        <v>512</v>
      </c>
      <c r="G35" s="134">
        <v>2998</v>
      </c>
      <c r="H35" s="134">
        <v>2006</v>
      </c>
      <c r="I35" s="148">
        <v>38917</v>
      </c>
      <c r="J35" s="134">
        <v>3</v>
      </c>
      <c r="K35" s="134">
        <v>1.2</v>
      </c>
      <c r="L35" s="134"/>
      <c r="M35" s="134" t="s">
        <v>133</v>
      </c>
      <c r="N35" s="136"/>
      <c r="O35" s="136"/>
      <c r="P35" s="136"/>
      <c r="Q35" s="136"/>
      <c r="R35" s="144"/>
      <c r="S35" s="150" t="s">
        <v>654</v>
      </c>
      <c r="T35" s="150" t="s">
        <v>655</v>
      </c>
      <c r="U35" s="150" t="s">
        <v>654</v>
      </c>
      <c r="V35" s="150" t="s">
        <v>655</v>
      </c>
      <c r="W35" s="135" t="s">
        <v>24</v>
      </c>
      <c r="X35" s="135" t="s">
        <v>24</v>
      </c>
      <c r="Y35" s="153" t="s">
        <v>644</v>
      </c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</row>
    <row r="36" spans="1:36" s="139" customFormat="1" ht="51" customHeight="1">
      <c r="A36" s="134" t="s">
        <v>284</v>
      </c>
      <c r="B36" s="134" t="s">
        <v>513</v>
      </c>
      <c r="C36" s="134" t="s">
        <v>514</v>
      </c>
      <c r="D36" s="134">
        <v>669361</v>
      </c>
      <c r="E36" s="135" t="s">
        <v>515</v>
      </c>
      <c r="F36" s="134" t="s">
        <v>516</v>
      </c>
      <c r="G36" s="134" t="s">
        <v>24</v>
      </c>
      <c r="H36" s="134">
        <v>2005</v>
      </c>
      <c r="I36" s="134">
        <v>2005</v>
      </c>
      <c r="J36" s="134" t="s">
        <v>24</v>
      </c>
      <c r="K36" s="134">
        <v>3.5</v>
      </c>
      <c r="L36" s="134"/>
      <c r="M36" s="134" t="s">
        <v>133</v>
      </c>
      <c r="N36" s="136"/>
      <c r="O36" s="136"/>
      <c r="P36" s="136"/>
      <c r="Q36" s="136"/>
      <c r="R36" s="144"/>
      <c r="S36" s="150" t="s">
        <v>656</v>
      </c>
      <c r="T36" s="150" t="s">
        <v>657</v>
      </c>
      <c r="U36" s="134" t="s">
        <v>24</v>
      </c>
      <c r="V36" s="134" t="s">
        <v>24</v>
      </c>
      <c r="W36" s="135" t="s">
        <v>24</v>
      </c>
      <c r="X36" s="135" t="s">
        <v>24</v>
      </c>
      <c r="Y36" s="153" t="s">
        <v>644</v>
      </c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</row>
    <row r="37" spans="1:36" s="139" customFormat="1" ht="51" customHeight="1">
      <c r="A37" s="134" t="s">
        <v>285</v>
      </c>
      <c r="B37" s="142" t="s">
        <v>495</v>
      </c>
      <c r="C37" s="142">
        <v>302.5</v>
      </c>
      <c r="D37" s="134" t="s">
        <v>517</v>
      </c>
      <c r="E37" s="134" t="s">
        <v>24</v>
      </c>
      <c r="F37" s="142" t="s">
        <v>518</v>
      </c>
      <c r="G37" s="134" t="s">
        <v>24</v>
      </c>
      <c r="H37" s="142">
        <v>2001</v>
      </c>
      <c r="I37" s="142" t="s">
        <v>24</v>
      </c>
      <c r="J37" s="142">
        <v>1</v>
      </c>
      <c r="K37" s="134" t="s">
        <v>24</v>
      </c>
      <c r="L37" s="134"/>
      <c r="M37" s="134" t="s">
        <v>133</v>
      </c>
      <c r="N37" s="136"/>
      <c r="O37" s="136"/>
      <c r="P37" s="136"/>
      <c r="Q37" s="136"/>
      <c r="R37" s="144"/>
      <c r="S37" s="150" t="s">
        <v>658</v>
      </c>
      <c r="T37" s="150" t="s">
        <v>659</v>
      </c>
      <c r="U37" s="150" t="s">
        <v>658</v>
      </c>
      <c r="V37" s="150" t="s">
        <v>659</v>
      </c>
      <c r="W37" s="135" t="s">
        <v>24</v>
      </c>
      <c r="X37" s="135" t="s">
        <v>24</v>
      </c>
      <c r="Y37" s="153" t="s">
        <v>644</v>
      </c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</row>
    <row r="38" spans="1:36" s="139" customFormat="1" ht="51" customHeight="1">
      <c r="A38" s="134" t="s">
        <v>286</v>
      </c>
      <c r="B38" s="142" t="s">
        <v>509</v>
      </c>
      <c r="C38" s="134" t="s">
        <v>519</v>
      </c>
      <c r="D38" s="142" t="s">
        <v>520</v>
      </c>
      <c r="E38" s="135" t="s">
        <v>521</v>
      </c>
      <c r="F38" s="134" t="s">
        <v>512</v>
      </c>
      <c r="G38" s="142">
        <v>2998</v>
      </c>
      <c r="H38" s="142">
        <v>2010</v>
      </c>
      <c r="I38" s="154">
        <v>40504</v>
      </c>
      <c r="J38" s="142">
        <v>3</v>
      </c>
      <c r="K38" s="155">
        <v>1</v>
      </c>
      <c r="L38" s="134"/>
      <c r="M38" s="134" t="s">
        <v>133</v>
      </c>
      <c r="N38" s="136"/>
      <c r="O38" s="136"/>
      <c r="P38" s="156"/>
      <c r="Q38" s="157"/>
      <c r="R38" s="144"/>
      <c r="S38" s="150" t="s">
        <v>660</v>
      </c>
      <c r="T38" s="150" t="s">
        <v>661</v>
      </c>
      <c r="U38" s="150" t="s">
        <v>660</v>
      </c>
      <c r="V38" s="150" t="s">
        <v>661</v>
      </c>
      <c r="W38" s="135" t="s">
        <v>24</v>
      </c>
      <c r="X38" s="135" t="s">
        <v>24</v>
      </c>
      <c r="Y38" s="153" t="s">
        <v>644</v>
      </c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</row>
    <row r="39" spans="1:36" s="139" customFormat="1" ht="51" customHeight="1">
      <c r="A39" s="134" t="s">
        <v>287</v>
      </c>
      <c r="B39" s="134" t="s">
        <v>522</v>
      </c>
      <c r="C39" s="134" t="s">
        <v>523</v>
      </c>
      <c r="D39" s="134" t="s">
        <v>524</v>
      </c>
      <c r="E39" s="135" t="s">
        <v>525</v>
      </c>
      <c r="F39" s="134" t="s">
        <v>512</v>
      </c>
      <c r="G39" s="134">
        <v>1248</v>
      </c>
      <c r="H39" s="134">
        <v>2011</v>
      </c>
      <c r="I39" s="154">
        <v>40862</v>
      </c>
      <c r="J39" s="134">
        <v>2</v>
      </c>
      <c r="K39" s="134"/>
      <c r="L39" s="134"/>
      <c r="M39" s="134" t="s">
        <v>133</v>
      </c>
      <c r="N39" s="136"/>
      <c r="O39" s="136"/>
      <c r="P39" s="149"/>
      <c r="Q39" s="149"/>
      <c r="R39" s="144"/>
      <c r="S39" s="158" t="s">
        <v>662</v>
      </c>
      <c r="T39" s="158" t="s">
        <v>663</v>
      </c>
      <c r="U39" s="158" t="s">
        <v>662</v>
      </c>
      <c r="V39" s="158" t="s">
        <v>663</v>
      </c>
      <c r="W39" s="135" t="s">
        <v>24</v>
      </c>
      <c r="X39" s="135" t="s">
        <v>24</v>
      </c>
      <c r="Y39" s="153" t="s">
        <v>644</v>
      </c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</row>
    <row r="40" spans="1:36" s="139" customFormat="1" ht="51" customHeight="1">
      <c r="A40" s="134" t="s">
        <v>288</v>
      </c>
      <c r="B40" s="134" t="s">
        <v>526</v>
      </c>
      <c r="C40" s="134" t="s">
        <v>527</v>
      </c>
      <c r="D40" s="134" t="s">
        <v>528</v>
      </c>
      <c r="E40" s="135" t="s">
        <v>529</v>
      </c>
      <c r="F40" s="134" t="s">
        <v>490</v>
      </c>
      <c r="G40" s="134" t="s">
        <v>24</v>
      </c>
      <c r="H40" s="134">
        <v>2015</v>
      </c>
      <c r="I40" s="148">
        <v>42164</v>
      </c>
      <c r="J40" s="134"/>
      <c r="K40" s="134"/>
      <c r="L40" s="134"/>
      <c r="M40" s="134" t="s">
        <v>133</v>
      </c>
      <c r="N40" s="136"/>
      <c r="O40" s="136"/>
      <c r="P40" s="149"/>
      <c r="Q40" s="138"/>
      <c r="R40" s="144"/>
      <c r="S40" s="158" t="s">
        <v>664</v>
      </c>
      <c r="T40" s="158" t="s">
        <v>665</v>
      </c>
      <c r="U40" s="158" t="s">
        <v>664</v>
      </c>
      <c r="V40" s="158" t="s">
        <v>665</v>
      </c>
      <c r="W40" s="135" t="s">
        <v>24</v>
      </c>
      <c r="X40" s="135" t="s">
        <v>24</v>
      </c>
      <c r="Y40" s="153" t="s">
        <v>644</v>
      </c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</row>
    <row r="41" spans="1:36" s="139" customFormat="1" ht="51" customHeight="1">
      <c r="A41" s="134" t="s">
        <v>289</v>
      </c>
      <c r="B41" s="134" t="s">
        <v>530</v>
      </c>
      <c r="C41" s="134" t="s">
        <v>531</v>
      </c>
      <c r="D41" s="134" t="s">
        <v>532</v>
      </c>
      <c r="E41" s="135" t="s">
        <v>533</v>
      </c>
      <c r="F41" s="134" t="s">
        <v>534</v>
      </c>
      <c r="G41" s="134">
        <v>4156</v>
      </c>
      <c r="H41" s="134">
        <v>2014</v>
      </c>
      <c r="I41" s="154" t="s">
        <v>535</v>
      </c>
      <c r="J41" s="134">
        <v>1</v>
      </c>
      <c r="K41" s="134"/>
      <c r="L41" s="134"/>
      <c r="M41" s="134" t="s">
        <v>133</v>
      </c>
      <c r="N41" s="136"/>
      <c r="O41" s="136"/>
      <c r="P41" s="149" t="s">
        <v>707</v>
      </c>
      <c r="Q41" s="149"/>
      <c r="R41" s="144"/>
      <c r="S41" s="158" t="s">
        <v>666</v>
      </c>
      <c r="T41" s="158" t="s">
        <v>667</v>
      </c>
      <c r="U41" s="158" t="s">
        <v>666</v>
      </c>
      <c r="V41" s="158" t="s">
        <v>667</v>
      </c>
      <c r="W41" s="158" t="s">
        <v>666</v>
      </c>
      <c r="X41" s="158" t="s">
        <v>667</v>
      </c>
      <c r="Y41" s="153" t="s">
        <v>644</v>
      </c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</row>
    <row r="42" spans="1:36" s="139" customFormat="1" ht="51" customHeight="1">
      <c r="A42" s="134" t="s">
        <v>282</v>
      </c>
      <c r="B42" s="134" t="s">
        <v>536</v>
      </c>
      <c r="C42" s="134" t="s">
        <v>537</v>
      </c>
      <c r="D42" s="134" t="s">
        <v>538</v>
      </c>
      <c r="E42" s="135" t="s">
        <v>539</v>
      </c>
      <c r="F42" s="134" t="s">
        <v>540</v>
      </c>
      <c r="G42" s="134">
        <v>1560</v>
      </c>
      <c r="H42" s="134">
        <v>2015</v>
      </c>
      <c r="I42" s="154" t="s">
        <v>541</v>
      </c>
      <c r="J42" s="134">
        <v>5</v>
      </c>
      <c r="K42" s="134"/>
      <c r="L42" s="134">
        <v>2060</v>
      </c>
      <c r="M42" s="134" t="s">
        <v>133</v>
      </c>
      <c r="N42" s="169">
        <v>23865</v>
      </c>
      <c r="O42" s="136"/>
      <c r="P42" s="149" t="s">
        <v>709</v>
      </c>
      <c r="Q42" s="149"/>
      <c r="R42" s="144"/>
      <c r="S42" s="158" t="s">
        <v>668</v>
      </c>
      <c r="T42" s="158" t="s">
        <v>669</v>
      </c>
      <c r="U42" s="158" t="s">
        <v>668</v>
      </c>
      <c r="V42" s="158" t="s">
        <v>669</v>
      </c>
      <c r="W42" s="158" t="s">
        <v>668</v>
      </c>
      <c r="X42" s="158" t="s">
        <v>669</v>
      </c>
      <c r="Y42" s="153" t="s">
        <v>644</v>
      </c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</row>
    <row r="43" spans="1:36" s="139" customFormat="1" ht="51" customHeight="1">
      <c r="A43" s="134" t="s">
        <v>290</v>
      </c>
      <c r="B43" s="134" t="s">
        <v>542</v>
      </c>
      <c r="C43" s="134" t="s">
        <v>543</v>
      </c>
      <c r="D43" s="134" t="s">
        <v>544</v>
      </c>
      <c r="E43" s="135" t="s">
        <v>545</v>
      </c>
      <c r="F43" s="134" t="s">
        <v>512</v>
      </c>
      <c r="G43" s="134">
        <v>2999</v>
      </c>
      <c r="H43" s="134">
        <v>2016</v>
      </c>
      <c r="I43" s="154" t="s">
        <v>546</v>
      </c>
      <c r="J43" s="134">
        <v>3</v>
      </c>
      <c r="K43" s="134" t="s">
        <v>547</v>
      </c>
      <c r="L43" s="134"/>
      <c r="M43" s="134" t="s">
        <v>133</v>
      </c>
      <c r="N43" s="159"/>
      <c r="O43" s="136"/>
      <c r="P43" s="149" t="s">
        <v>706</v>
      </c>
      <c r="Q43" s="149"/>
      <c r="R43" s="144"/>
      <c r="S43" s="158" t="s">
        <v>670</v>
      </c>
      <c r="T43" s="158" t="s">
        <v>671</v>
      </c>
      <c r="U43" s="158" t="s">
        <v>670</v>
      </c>
      <c r="V43" s="158" t="s">
        <v>671</v>
      </c>
      <c r="W43" s="158" t="s">
        <v>670</v>
      </c>
      <c r="X43" s="158" t="s">
        <v>671</v>
      </c>
      <c r="Y43" s="153" t="s">
        <v>644</v>
      </c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</row>
    <row r="44" spans="1:36" s="139" customFormat="1" ht="24.95" customHeight="1">
      <c r="A44" s="368" t="s">
        <v>341</v>
      </c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</row>
    <row r="45" spans="1:36" s="139" customFormat="1" ht="24.95" customHeight="1">
      <c r="A45" s="369" t="s">
        <v>23</v>
      </c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</row>
    <row r="46" spans="1:36" s="139" customFormat="1" ht="24.95" customHeight="1">
      <c r="A46" s="368" t="s">
        <v>342</v>
      </c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</row>
    <row r="47" spans="1:36" s="139" customFormat="1" ht="24.95" customHeight="1">
      <c r="A47" s="369" t="s">
        <v>23</v>
      </c>
      <c r="B47" s="369"/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</row>
    <row r="48" spans="1:36" s="139" customFormat="1" ht="24.95" customHeight="1">
      <c r="A48" s="368" t="s">
        <v>574</v>
      </c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</row>
    <row r="49" spans="1:36" s="167" customFormat="1" ht="38.25">
      <c r="A49" s="157">
        <v>1</v>
      </c>
      <c r="B49" s="157" t="s">
        <v>548</v>
      </c>
      <c r="C49" s="157" t="s">
        <v>549</v>
      </c>
      <c r="D49" s="157" t="s">
        <v>550</v>
      </c>
      <c r="E49" s="152" t="s">
        <v>551</v>
      </c>
      <c r="F49" s="157" t="s">
        <v>552</v>
      </c>
      <c r="G49" s="157">
        <v>49</v>
      </c>
      <c r="H49" s="160">
        <v>2006</v>
      </c>
      <c r="I49" s="157" t="s">
        <v>553</v>
      </c>
      <c r="J49" s="161">
        <v>2</v>
      </c>
      <c r="K49" s="157"/>
      <c r="L49" s="157"/>
      <c r="M49" s="157" t="s">
        <v>133</v>
      </c>
      <c r="N49" s="160">
        <v>456</v>
      </c>
      <c r="O49" s="162"/>
      <c r="P49" s="162"/>
      <c r="Q49" s="162"/>
      <c r="R49" s="163"/>
      <c r="S49" s="164" t="s">
        <v>601</v>
      </c>
      <c r="T49" s="164" t="s">
        <v>602</v>
      </c>
      <c r="U49" s="164" t="s">
        <v>601</v>
      </c>
      <c r="V49" s="164" t="s">
        <v>602</v>
      </c>
      <c r="W49" s="135" t="s">
        <v>24</v>
      </c>
      <c r="X49" s="135" t="s">
        <v>24</v>
      </c>
      <c r="Y49" s="165" t="s">
        <v>603</v>
      </c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</row>
    <row r="50" spans="1:36" s="139" customFormat="1" ht="24.95" customHeight="1">
      <c r="A50" s="368" t="s">
        <v>575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</row>
    <row r="51" spans="1:36" s="139" customFormat="1" ht="24.95" customHeight="1">
      <c r="A51" s="369" t="s">
        <v>23</v>
      </c>
      <c r="B51" s="369"/>
      <c r="C51" s="369"/>
      <c r="D51" s="369"/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369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</row>
    <row r="52" spans="1:36" s="139" customFormat="1" ht="24.95" customHeight="1">
      <c r="A52" s="368" t="s">
        <v>576</v>
      </c>
      <c r="B52" s="368"/>
      <c r="C52" s="368"/>
      <c r="D52" s="368"/>
      <c r="E52" s="368"/>
      <c r="F52" s="368"/>
      <c r="G52" s="368"/>
      <c r="H52" s="368"/>
      <c r="I52" s="368"/>
      <c r="J52" s="368"/>
      <c r="K52" s="368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</row>
    <row r="53" spans="1:36" s="139" customFormat="1" ht="24.95" customHeight="1">
      <c r="A53" s="363" t="s">
        <v>23</v>
      </c>
      <c r="B53" s="370"/>
      <c r="C53" s="370"/>
      <c r="D53" s="370"/>
      <c r="E53" s="370"/>
      <c r="F53" s="370"/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70"/>
      <c r="R53" s="370"/>
      <c r="S53" s="370"/>
      <c r="T53" s="370"/>
      <c r="U53" s="370"/>
      <c r="V53" s="370"/>
      <c r="W53" s="370"/>
      <c r="X53" s="370"/>
      <c r="Y53" s="364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</row>
    <row r="54" spans="1:36" s="139" customFormat="1" ht="24.95" customHeight="1"/>
    <row r="55" spans="1:36" ht="24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24.95" customHeight="1"/>
    <row r="57" spans="1:36" ht="24.95" customHeight="1"/>
  </sheetData>
  <mergeCells count="35">
    <mergeCell ref="A2:I2"/>
    <mergeCell ref="A3:A5"/>
    <mergeCell ref="B3:B5"/>
    <mergeCell ref="C3:C5"/>
    <mergeCell ref="D3:D5"/>
    <mergeCell ref="E3:E5"/>
    <mergeCell ref="F3:F5"/>
    <mergeCell ref="G3:G5"/>
    <mergeCell ref="H3:H5"/>
    <mergeCell ref="Y3:Y5"/>
    <mergeCell ref="A6:K6"/>
    <mergeCell ref="A12:K12"/>
    <mergeCell ref="A14:K14"/>
    <mergeCell ref="A24:K24"/>
    <mergeCell ref="S3:T4"/>
    <mergeCell ref="W3:X4"/>
    <mergeCell ref="I3:I5"/>
    <mergeCell ref="J3:J5"/>
    <mergeCell ref="K3:K5"/>
    <mergeCell ref="L3:L5"/>
    <mergeCell ref="M3:M5"/>
    <mergeCell ref="U3:V4"/>
    <mergeCell ref="A44:K44"/>
    <mergeCell ref="N3:N5"/>
    <mergeCell ref="O3:O5"/>
    <mergeCell ref="P3:P5"/>
    <mergeCell ref="Q3:R4"/>
    <mergeCell ref="A50:K50"/>
    <mergeCell ref="A51:Y51"/>
    <mergeCell ref="A52:K52"/>
    <mergeCell ref="A53:Y53"/>
    <mergeCell ref="A45:Y45"/>
    <mergeCell ref="A46:K46"/>
    <mergeCell ref="A47:Y47"/>
    <mergeCell ref="A48:K48"/>
  </mergeCells>
  <pageMargins left="0" right="0" top="0.55118110236220474" bottom="0" header="0.31496062992125984" footer="0.31496062992125984"/>
  <pageSetup paperSize="9" scale="42" orientation="landscape" r:id="rId1"/>
  <colBreaks count="1" manualBreakCount="1">
    <brk id="25" max="5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zoomScaleNormal="100" workbookViewId="0">
      <selection activeCell="F7" sqref="F7"/>
    </sheetView>
  </sheetViews>
  <sheetFormatPr defaultRowHeight="12.75"/>
  <cols>
    <col min="1" max="1" width="5.85546875" style="6" customWidth="1"/>
    <col min="2" max="2" width="55.85546875" style="5" customWidth="1"/>
    <col min="3" max="4" width="20.140625" style="60" customWidth="1"/>
    <col min="5" max="5" width="46" style="5" customWidth="1"/>
  </cols>
  <sheetData>
    <row r="1" spans="1:5" ht="16.5">
      <c r="B1" s="4" t="s">
        <v>346</v>
      </c>
      <c r="D1" s="335"/>
    </row>
    <row r="2" spans="1:5" ht="16.5">
      <c r="B2" s="4"/>
    </row>
    <row r="3" spans="1:5" ht="12.75" customHeight="1">
      <c r="B3" s="375" t="s">
        <v>193</v>
      </c>
      <c r="C3" s="375"/>
      <c r="D3" s="6"/>
    </row>
    <row r="4" spans="1:5" s="24" customFormat="1" ht="25.5">
      <c r="A4" s="9" t="s">
        <v>13</v>
      </c>
      <c r="B4" s="9" t="s">
        <v>11</v>
      </c>
      <c r="C4" s="10" t="s">
        <v>20</v>
      </c>
      <c r="D4" s="10" t="s">
        <v>258</v>
      </c>
      <c r="E4" s="9" t="s">
        <v>343</v>
      </c>
    </row>
    <row r="5" spans="1:5" s="31" customFormat="1" ht="24.95" customHeight="1">
      <c r="A5" s="240">
        <v>1</v>
      </c>
      <c r="B5" s="144" t="s">
        <v>303</v>
      </c>
      <c r="C5" s="336">
        <v>1333836.51</v>
      </c>
      <c r="D5" s="337">
        <v>0</v>
      </c>
      <c r="E5" s="290" t="s">
        <v>726</v>
      </c>
    </row>
    <row r="6" spans="1:5" s="34" customFormat="1" ht="24.95" customHeight="1">
      <c r="A6" s="240">
        <v>2</v>
      </c>
      <c r="B6" s="153" t="s">
        <v>45</v>
      </c>
      <c r="C6" s="336">
        <v>203466.59999999998</v>
      </c>
      <c r="D6" s="337">
        <v>0</v>
      </c>
      <c r="E6" s="142"/>
    </row>
    <row r="7" spans="1:5" s="34" customFormat="1" ht="24.95" customHeight="1">
      <c r="A7" s="240">
        <v>3</v>
      </c>
      <c r="B7" s="153" t="s">
        <v>319</v>
      </c>
      <c r="C7" s="338">
        <v>0</v>
      </c>
      <c r="D7" s="337">
        <v>0</v>
      </c>
      <c r="E7" s="142"/>
    </row>
    <row r="8" spans="1:5" s="34" customFormat="1" ht="24.95" customHeight="1">
      <c r="A8" s="240">
        <v>4</v>
      </c>
      <c r="B8" s="293" t="s">
        <v>306</v>
      </c>
      <c r="C8" s="336">
        <v>1075326.96</v>
      </c>
      <c r="D8" s="336">
        <v>127334.33</v>
      </c>
      <c r="E8" s="134" t="s">
        <v>352</v>
      </c>
    </row>
    <row r="9" spans="1:5" s="34" customFormat="1" ht="24.95" customHeight="1">
      <c r="A9" s="240">
        <v>5</v>
      </c>
      <c r="B9" s="153" t="s">
        <v>307</v>
      </c>
      <c r="C9" s="337">
        <f>9719.8+14312.4+10048.76</f>
        <v>34080.959999999999</v>
      </c>
      <c r="D9" s="336">
        <v>0</v>
      </c>
      <c r="E9" s="142"/>
    </row>
    <row r="10" spans="1:5" s="2" customFormat="1" ht="24.95" customHeight="1">
      <c r="A10" s="240">
        <v>6</v>
      </c>
      <c r="B10" s="153" t="s">
        <v>320</v>
      </c>
      <c r="C10" s="337">
        <v>558695.68000000005</v>
      </c>
      <c r="D10" s="337">
        <v>56361.15</v>
      </c>
      <c r="E10" s="144"/>
    </row>
    <row r="11" spans="1:5" s="2" customFormat="1" ht="24.95" customHeight="1">
      <c r="A11" s="240">
        <v>7</v>
      </c>
      <c r="B11" s="153" t="s">
        <v>640</v>
      </c>
      <c r="C11" s="337">
        <v>1602179.3900000001</v>
      </c>
      <c r="D11" s="337">
        <v>130477.49</v>
      </c>
      <c r="E11" s="142" t="s">
        <v>604</v>
      </c>
    </row>
    <row r="12" spans="1:5" s="32" customFormat="1" ht="24.95" customHeight="1">
      <c r="A12" s="240">
        <v>8</v>
      </c>
      <c r="B12" s="153" t="s">
        <v>321</v>
      </c>
      <c r="C12" s="337">
        <v>190595.71</v>
      </c>
      <c r="D12" s="339">
        <v>20596.79</v>
      </c>
      <c r="E12" s="144"/>
    </row>
    <row r="13" spans="1:5" s="2" customFormat="1" ht="24.95" customHeight="1">
      <c r="A13" s="240">
        <v>9</v>
      </c>
      <c r="B13" s="153" t="s">
        <v>322</v>
      </c>
      <c r="C13" s="337">
        <v>108922.56</v>
      </c>
      <c r="D13" s="337">
        <v>10082.25</v>
      </c>
      <c r="E13" s="67"/>
    </row>
    <row r="14" spans="1:5" s="18" customFormat="1" ht="24.95" customHeight="1">
      <c r="A14" s="12"/>
      <c r="B14" s="25" t="s">
        <v>12</v>
      </c>
      <c r="C14" s="340">
        <f>SUM(C5:C13)</f>
        <v>5107104.3699999992</v>
      </c>
      <c r="D14" s="340">
        <f>SUM(D5:D13)</f>
        <v>344852.01</v>
      </c>
      <c r="E14" s="130"/>
    </row>
    <row r="15" spans="1:5" s="18" customFormat="1">
      <c r="A15" s="27"/>
      <c r="B15" s="2"/>
      <c r="C15" s="341"/>
      <c r="D15" s="342"/>
    </row>
    <row r="16" spans="1:5" s="5" customFormat="1">
      <c r="A16" s="6"/>
      <c r="B16" s="7"/>
      <c r="C16" s="342"/>
      <c r="D16" s="342"/>
    </row>
    <row r="17" spans="1:4" s="5" customFormat="1">
      <c r="A17" s="6"/>
      <c r="B17" s="7"/>
      <c r="C17" s="342"/>
      <c r="D17" s="342"/>
    </row>
    <row r="18" spans="1:4">
      <c r="B18" s="7"/>
      <c r="C18" s="342"/>
      <c r="D18" s="342"/>
    </row>
    <row r="19" spans="1:4">
      <c r="B19" s="7"/>
      <c r="C19" s="342"/>
      <c r="D19" s="342"/>
    </row>
    <row r="20" spans="1:4">
      <c r="B20" s="7"/>
      <c r="C20" s="342"/>
      <c r="D20" s="342"/>
    </row>
    <row r="21" spans="1:4">
      <c r="B21" s="7"/>
      <c r="C21" s="342"/>
      <c r="D21" s="342"/>
    </row>
    <row r="22" spans="1:4">
      <c r="B22" s="7"/>
      <c r="C22" s="342"/>
      <c r="D22" s="342"/>
    </row>
    <row r="23" spans="1:4">
      <c r="B23" s="7"/>
      <c r="C23" s="342"/>
      <c r="D23" s="342"/>
    </row>
    <row r="24" spans="1:4">
      <c r="B24" s="7"/>
      <c r="C24" s="342"/>
    </row>
  </sheetData>
  <mergeCells count="1">
    <mergeCell ref="B3:C3"/>
  </mergeCells>
  <phoneticPr fontId="1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"/>
  <sheetViews>
    <sheetView zoomScaleNormal="100" workbookViewId="0"/>
  </sheetViews>
  <sheetFormatPr defaultRowHeight="12.75"/>
  <cols>
    <col min="1" max="1" width="4.42578125" customWidth="1"/>
    <col min="2" max="2" width="44.7109375" customWidth="1"/>
    <col min="3" max="3" width="36.5703125" customWidth="1"/>
  </cols>
  <sheetData>
    <row r="1" spans="1:256" ht="15">
      <c r="A1" s="23" t="s">
        <v>718</v>
      </c>
    </row>
    <row r="3" spans="1:256" ht="63.75" customHeight="1">
      <c r="A3" s="376" t="s">
        <v>191</v>
      </c>
      <c r="B3" s="376"/>
      <c r="C3" s="376"/>
    </row>
    <row r="4" spans="1:256" ht="15.75">
      <c r="A4" s="20"/>
      <c r="B4" s="20"/>
      <c r="C4" s="20"/>
    </row>
    <row r="5" spans="1:256" ht="57.75" customHeight="1">
      <c r="A5" s="377" t="s">
        <v>176</v>
      </c>
      <c r="B5" s="377"/>
      <c r="C5" s="377"/>
    </row>
    <row r="7" spans="1:256" ht="38.25">
      <c r="A7" s="21" t="s">
        <v>13</v>
      </c>
      <c r="B7" s="21" t="s">
        <v>177</v>
      </c>
      <c r="C7" s="22" t="s">
        <v>178</v>
      </c>
    </row>
    <row r="8" spans="1:256">
      <c r="A8" s="378" t="s">
        <v>336</v>
      </c>
      <c r="B8" s="379"/>
      <c r="C8" s="380"/>
    </row>
    <row r="9" spans="1:256" s="38" customFormat="1">
      <c r="A9" s="294" t="s">
        <v>179</v>
      </c>
      <c r="B9" s="230" t="s">
        <v>180</v>
      </c>
      <c r="C9" s="295" t="s">
        <v>181</v>
      </c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  <c r="IF9" s="139"/>
      <c r="IG9" s="139"/>
      <c r="IH9" s="139"/>
      <c r="II9" s="139"/>
      <c r="IJ9" s="139"/>
      <c r="IK9" s="139"/>
      <c r="IL9" s="139"/>
      <c r="IM9" s="139"/>
      <c r="IN9" s="139"/>
      <c r="IO9" s="139"/>
      <c r="IP9" s="139"/>
      <c r="IQ9" s="139"/>
      <c r="IR9" s="139"/>
      <c r="IS9" s="139"/>
      <c r="IT9" s="139"/>
      <c r="IU9" s="139"/>
      <c r="IV9" s="139"/>
    </row>
    <row r="10" spans="1:256" s="38" customFormat="1">
      <c r="A10" s="294" t="s">
        <v>182</v>
      </c>
      <c r="B10" s="230" t="s">
        <v>183</v>
      </c>
      <c r="C10" s="295" t="s">
        <v>181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  <c r="IC10" s="139"/>
      <c r="ID10" s="139"/>
      <c r="IE10" s="139"/>
      <c r="IF10" s="139"/>
      <c r="IG10" s="139"/>
      <c r="IH10" s="139"/>
      <c r="II10" s="139"/>
      <c r="IJ10" s="139"/>
      <c r="IK10" s="139"/>
      <c r="IL10" s="139"/>
      <c r="IM10" s="139"/>
      <c r="IN10" s="139"/>
      <c r="IO10" s="139"/>
      <c r="IP10" s="139"/>
      <c r="IQ10" s="139"/>
      <c r="IR10" s="139"/>
      <c r="IS10" s="139"/>
      <c r="IT10" s="139"/>
      <c r="IU10" s="139"/>
      <c r="IV10" s="139"/>
    </row>
    <row r="11" spans="1:256" s="38" customFormat="1">
      <c r="A11" s="294" t="s">
        <v>184</v>
      </c>
      <c r="B11" s="230" t="s">
        <v>185</v>
      </c>
      <c r="C11" s="295" t="s">
        <v>181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  <c r="IC11" s="139"/>
      <c r="ID11" s="139"/>
      <c r="IE11" s="139"/>
      <c r="IF11" s="139"/>
      <c r="IG11" s="139"/>
      <c r="IH11" s="139"/>
      <c r="II11" s="139"/>
      <c r="IJ11" s="139"/>
      <c r="IK11" s="139"/>
      <c r="IL11" s="139"/>
      <c r="IM11" s="139"/>
      <c r="IN11" s="139"/>
      <c r="IO11" s="139"/>
      <c r="IP11" s="139"/>
      <c r="IQ11" s="139"/>
      <c r="IR11" s="139"/>
      <c r="IS11" s="139"/>
      <c r="IT11" s="139"/>
      <c r="IU11" s="139"/>
      <c r="IV11" s="139"/>
    </row>
    <row r="12" spans="1:256" s="38" customFormat="1">
      <c r="A12" s="294" t="s">
        <v>186</v>
      </c>
      <c r="B12" s="230" t="s">
        <v>187</v>
      </c>
      <c r="C12" s="295" t="s">
        <v>188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GW12" s="139"/>
      <c r="GX12" s="139"/>
      <c r="GY12" s="139"/>
      <c r="GZ12" s="139"/>
      <c r="HA12" s="139"/>
      <c r="HB12" s="139"/>
      <c r="HC12" s="139"/>
      <c r="HD12" s="139"/>
      <c r="HE12" s="139"/>
      <c r="HF12" s="139"/>
      <c r="HG12" s="139"/>
      <c r="HH12" s="139"/>
      <c r="HI12" s="139"/>
      <c r="HJ12" s="139"/>
      <c r="HK12" s="139"/>
      <c r="HL12" s="139"/>
      <c r="HM12" s="139"/>
      <c r="HN12" s="139"/>
      <c r="HO12" s="139"/>
      <c r="HP12" s="139"/>
      <c r="HQ12" s="139"/>
      <c r="HR12" s="139"/>
      <c r="HS12" s="139"/>
      <c r="HT12" s="139"/>
      <c r="HU12" s="139"/>
      <c r="HV12" s="139"/>
      <c r="HW12" s="139"/>
      <c r="HX12" s="139"/>
      <c r="HY12" s="139"/>
      <c r="HZ12" s="139"/>
      <c r="IA12" s="139"/>
      <c r="IB12" s="139"/>
      <c r="IC12" s="139"/>
      <c r="ID12" s="139"/>
      <c r="IE12" s="139"/>
      <c r="IF12" s="139"/>
      <c r="IG12" s="139"/>
      <c r="IH12" s="139"/>
      <c r="II12" s="139"/>
      <c r="IJ12" s="139"/>
      <c r="IK12" s="139"/>
      <c r="IL12" s="139"/>
      <c r="IM12" s="139"/>
      <c r="IN12" s="139"/>
      <c r="IO12" s="139"/>
      <c r="IP12" s="139"/>
      <c r="IQ12" s="139"/>
      <c r="IR12" s="139"/>
      <c r="IS12" s="139"/>
      <c r="IT12" s="139"/>
      <c r="IU12" s="139"/>
      <c r="IV12" s="139"/>
    </row>
    <row r="13" spans="1:256" s="38" customFormat="1">
      <c r="A13" s="294" t="s">
        <v>189</v>
      </c>
      <c r="B13" s="230" t="s">
        <v>190</v>
      </c>
      <c r="C13" s="295" t="s">
        <v>212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  <c r="IF13" s="139"/>
      <c r="IG13" s="139"/>
      <c r="IH13" s="139"/>
      <c r="II13" s="139"/>
      <c r="IJ13" s="139"/>
      <c r="IK13" s="139"/>
      <c r="IL13" s="139"/>
      <c r="IM13" s="139"/>
      <c r="IN13" s="139"/>
      <c r="IO13" s="139"/>
      <c r="IP13" s="139"/>
      <c r="IQ13" s="139"/>
      <c r="IR13" s="139"/>
      <c r="IS13" s="139"/>
      <c r="IT13" s="139"/>
      <c r="IU13" s="139"/>
      <c r="IV13" s="139"/>
    </row>
  </sheetData>
  <mergeCells count="3">
    <mergeCell ref="A3:C3"/>
    <mergeCell ref="A5:C5"/>
    <mergeCell ref="A8:C8"/>
  </mergeCells>
  <phoneticPr fontId="1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D22" sqref="D22"/>
    </sheetView>
  </sheetViews>
  <sheetFormatPr defaultRowHeight="12.75"/>
  <cols>
    <col min="1" max="1" width="6" customWidth="1"/>
    <col min="2" max="2" width="40.28515625" customWidth="1"/>
    <col min="3" max="3" width="18.7109375" customWidth="1"/>
    <col min="4" max="4" width="16" style="11" customWidth="1"/>
  </cols>
  <sheetData>
    <row r="1" spans="1:10" ht="13.5" thickBot="1">
      <c r="A1" s="139" t="s">
        <v>719</v>
      </c>
    </row>
    <row r="2" spans="1:10" s="74" customFormat="1" ht="24.75" customHeight="1" thickBot="1">
      <c r="A2" s="71" t="s">
        <v>554</v>
      </c>
      <c r="B2" s="72"/>
      <c r="C2" s="73"/>
      <c r="D2" s="325"/>
    </row>
    <row r="3" spans="1:10" s="74" customFormat="1" ht="15" thickBot="1">
      <c r="A3" s="75"/>
      <c r="B3" s="75"/>
      <c r="C3" s="75"/>
      <c r="D3" s="326"/>
    </row>
    <row r="4" spans="1:10" s="114" customFormat="1" ht="20.100000000000001" customHeight="1" thickBot="1">
      <c r="A4" s="112" t="s">
        <v>6</v>
      </c>
      <c r="B4" s="113" t="s">
        <v>555</v>
      </c>
      <c r="C4" s="321" t="s">
        <v>556</v>
      </c>
      <c r="D4" s="327"/>
    </row>
    <row r="5" spans="1:10" s="114" customFormat="1" ht="20.100000000000001" customHeight="1">
      <c r="A5" s="115" t="s">
        <v>179</v>
      </c>
      <c r="B5" s="312" t="s">
        <v>723</v>
      </c>
      <c r="C5" s="322">
        <v>36</v>
      </c>
      <c r="D5" s="328" t="s">
        <v>721</v>
      </c>
      <c r="E5" s="320"/>
      <c r="F5" s="320"/>
      <c r="G5" s="320"/>
      <c r="H5" s="320"/>
      <c r="J5" s="116"/>
    </row>
    <row r="6" spans="1:10" s="114" customFormat="1" ht="20.100000000000001" customHeight="1">
      <c r="A6" s="117" t="s">
        <v>182</v>
      </c>
      <c r="B6" s="312" t="s">
        <v>557</v>
      </c>
      <c r="C6" s="322">
        <v>12</v>
      </c>
      <c r="D6" s="329"/>
      <c r="H6" s="118"/>
    </row>
    <row r="7" spans="1:10" s="114" customFormat="1" ht="20.100000000000001" customHeight="1">
      <c r="A7" s="117" t="s">
        <v>184</v>
      </c>
      <c r="B7" s="312" t="s">
        <v>724</v>
      </c>
      <c r="C7" s="322">
        <v>22</v>
      </c>
      <c r="D7" s="328" t="s">
        <v>722</v>
      </c>
      <c r="E7" s="320"/>
      <c r="F7" s="320"/>
      <c r="G7" s="320"/>
      <c r="H7" s="320"/>
    </row>
    <row r="8" spans="1:10" s="114" customFormat="1" ht="20.100000000000001" customHeight="1">
      <c r="A8" s="117" t="s">
        <v>186</v>
      </c>
      <c r="B8" s="312" t="s">
        <v>558</v>
      </c>
      <c r="C8" s="322">
        <v>10</v>
      </c>
      <c r="D8" s="329"/>
    </row>
    <row r="9" spans="1:10" s="114" customFormat="1" ht="20.100000000000001" customHeight="1">
      <c r="A9" s="117" t="s">
        <v>189</v>
      </c>
      <c r="B9" s="313" t="s">
        <v>559</v>
      </c>
      <c r="C9" s="322">
        <v>8</v>
      </c>
      <c r="D9" s="330"/>
    </row>
    <row r="10" spans="1:10" s="114" customFormat="1" ht="20.100000000000001" customHeight="1">
      <c r="A10" s="117" t="s">
        <v>261</v>
      </c>
      <c r="B10" s="313" t="s">
        <v>560</v>
      </c>
      <c r="C10" s="322">
        <v>10</v>
      </c>
      <c r="D10" s="330"/>
    </row>
    <row r="11" spans="1:10" s="114" customFormat="1" ht="20.100000000000001" customHeight="1">
      <c r="A11" s="117" t="s">
        <v>262</v>
      </c>
      <c r="B11" s="313" t="s">
        <v>561</v>
      </c>
      <c r="C11" s="322">
        <v>8</v>
      </c>
      <c r="D11" s="330"/>
    </row>
    <row r="12" spans="1:10" s="114" customFormat="1" ht="20.100000000000001" customHeight="1">
      <c r="A12" s="117" t="s">
        <v>263</v>
      </c>
      <c r="B12" s="313" t="s">
        <v>562</v>
      </c>
      <c r="C12" s="322">
        <v>8</v>
      </c>
      <c r="D12" s="330"/>
    </row>
    <row r="13" spans="1:10" s="114" customFormat="1" ht="20.100000000000001" customHeight="1">
      <c r="A13" s="117" t="s">
        <v>264</v>
      </c>
      <c r="B13" s="313" t="s">
        <v>563</v>
      </c>
      <c r="C13" s="322">
        <v>8</v>
      </c>
      <c r="D13" s="330"/>
    </row>
    <row r="14" spans="1:10" s="114" customFormat="1" ht="20.100000000000001" customHeight="1" thickBot="1">
      <c r="A14" s="119" t="s">
        <v>265</v>
      </c>
      <c r="B14" s="314" t="s">
        <v>564</v>
      </c>
      <c r="C14" s="324">
        <v>8</v>
      </c>
      <c r="D14" s="331"/>
    </row>
    <row r="15" spans="1:10" s="114" customFormat="1" ht="20.100000000000001" customHeight="1" thickBot="1">
      <c r="A15" s="120"/>
      <c r="B15" s="131" t="s">
        <v>565</v>
      </c>
      <c r="C15" s="323">
        <f>SUM(C5:C14)</f>
        <v>130</v>
      </c>
      <c r="D15" s="332"/>
    </row>
    <row r="16" spans="1:10" s="121" customFormat="1" ht="20.100000000000001" customHeight="1">
      <c r="A16" s="17"/>
      <c r="B16" s="17"/>
      <c r="C16" s="17"/>
      <c r="D16" s="15"/>
    </row>
    <row r="17" spans="4:4" s="121" customFormat="1" ht="20.100000000000001" customHeight="1">
      <c r="D17" s="333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zoomScaleNormal="100" workbookViewId="0">
      <selection activeCell="F80" sqref="F80"/>
    </sheetView>
  </sheetViews>
  <sheetFormatPr defaultRowHeight="12.75"/>
  <cols>
    <col min="1" max="1" width="9.140625" style="24"/>
    <col min="2" max="2" width="7.7109375" style="24" customWidth="1"/>
    <col min="3" max="3" width="16.7109375" style="24" customWidth="1"/>
    <col min="4" max="4" width="85.7109375" style="24" customWidth="1"/>
  </cols>
  <sheetData>
    <row r="1" spans="1:5">
      <c r="A1" s="30" t="s">
        <v>720</v>
      </c>
      <c r="B1" s="28"/>
      <c r="C1" s="82"/>
      <c r="D1" s="83"/>
      <c r="E1" s="6"/>
    </row>
    <row r="2" spans="1:5">
      <c r="A2" s="27"/>
      <c r="B2" s="27"/>
      <c r="C2" s="84"/>
      <c r="D2" s="17"/>
      <c r="E2" s="6"/>
    </row>
    <row r="3" spans="1:5" ht="13.5" thickBot="1"/>
    <row r="4" spans="1:5" ht="24.95" customHeight="1" thickBot="1">
      <c r="A4" s="389" t="s">
        <v>566</v>
      </c>
      <c r="B4" s="390"/>
      <c r="C4" s="390"/>
      <c r="D4" s="391"/>
    </row>
    <row r="5" spans="1:5" ht="39" thickBot="1">
      <c r="A5" s="108" t="s">
        <v>567</v>
      </c>
      <c r="B5" s="109" t="s">
        <v>568</v>
      </c>
      <c r="C5" s="110" t="s">
        <v>569</v>
      </c>
      <c r="D5" s="111" t="s">
        <v>570</v>
      </c>
    </row>
    <row r="6" spans="1:5" ht="24.95" customHeight="1" thickBot="1">
      <c r="A6" s="381" t="s">
        <v>394</v>
      </c>
      <c r="B6" s="382"/>
      <c r="C6" s="382"/>
      <c r="D6" s="383"/>
    </row>
    <row r="7" spans="1:5" ht="24.95" customHeight="1">
      <c r="A7" s="99">
        <v>2013</v>
      </c>
      <c r="B7" s="100">
        <v>1</v>
      </c>
      <c r="C7" s="101">
        <v>7890.07</v>
      </c>
      <c r="D7" s="102" t="s">
        <v>590</v>
      </c>
    </row>
    <row r="8" spans="1:5" ht="24.95" customHeight="1">
      <c r="A8" s="89">
        <v>2014</v>
      </c>
      <c r="B8" s="76" t="s">
        <v>24</v>
      </c>
      <c r="C8" s="90" t="s">
        <v>24</v>
      </c>
      <c r="D8" s="91" t="s">
        <v>24</v>
      </c>
    </row>
    <row r="9" spans="1:5" ht="24.95" customHeight="1">
      <c r="A9" s="386">
        <v>2015</v>
      </c>
      <c r="B9" s="76">
        <v>1</v>
      </c>
      <c r="C9" s="79">
        <v>4675.28</v>
      </c>
      <c r="D9" s="88" t="s">
        <v>585</v>
      </c>
    </row>
    <row r="10" spans="1:5" ht="24.95" customHeight="1">
      <c r="A10" s="387"/>
      <c r="B10" s="76">
        <v>1</v>
      </c>
      <c r="C10" s="79">
        <v>4090.99</v>
      </c>
      <c r="D10" s="88" t="s">
        <v>586</v>
      </c>
    </row>
    <row r="11" spans="1:5" ht="24.95" customHeight="1">
      <c r="A11" s="387"/>
      <c r="B11" s="76">
        <v>2</v>
      </c>
      <c r="C11" s="79">
        <f>2049.18+1756.44</f>
        <v>3805.62</v>
      </c>
      <c r="D11" s="88" t="s">
        <v>587</v>
      </c>
    </row>
    <row r="12" spans="1:5" ht="24.95" customHeight="1">
      <c r="A12" s="92">
        <v>2016</v>
      </c>
      <c r="B12" s="87" t="s">
        <v>24</v>
      </c>
      <c r="C12" s="90" t="s">
        <v>24</v>
      </c>
      <c r="D12" s="93" t="s">
        <v>24</v>
      </c>
    </row>
    <row r="13" spans="1:5" ht="24.95" customHeight="1" thickBot="1">
      <c r="A13" s="95">
        <v>2017</v>
      </c>
      <c r="B13" s="96" t="s">
        <v>24</v>
      </c>
      <c r="C13" s="97" t="s">
        <v>24</v>
      </c>
      <c r="D13" s="98" t="s">
        <v>24</v>
      </c>
    </row>
    <row r="14" spans="1:5" ht="24.95" customHeight="1" thickBot="1">
      <c r="A14" s="381" t="s">
        <v>22</v>
      </c>
      <c r="B14" s="382"/>
      <c r="C14" s="382"/>
      <c r="D14" s="383"/>
    </row>
    <row r="15" spans="1:5" ht="24.95" customHeight="1">
      <c r="A15" s="99">
        <v>2013</v>
      </c>
      <c r="B15" s="103" t="s">
        <v>24</v>
      </c>
      <c r="C15" s="104" t="s">
        <v>24</v>
      </c>
      <c r="D15" s="105" t="s">
        <v>24</v>
      </c>
    </row>
    <row r="16" spans="1:5" ht="24.95" customHeight="1">
      <c r="A16" s="89">
        <v>2014</v>
      </c>
      <c r="B16" s="76" t="s">
        <v>24</v>
      </c>
      <c r="C16" s="78" t="s">
        <v>24</v>
      </c>
      <c r="D16" s="91" t="s">
        <v>24</v>
      </c>
    </row>
    <row r="17" spans="1:4" ht="24.95" customHeight="1">
      <c r="A17" s="92">
        <v>2015</v>
      </c>
      <c r="B17" s="76" t="s">
        <v>24</v>
      </c>
      <c r="C17" s="78" t="s">
        <v>24</v>
      </c>
      <c r="D17" s="91" t="s">
        <v>24</v>
      </c>
    </row>
    <row r="18" spans="1:4" ht="24.95" customHeight="1">
      <c r="A18" s="92">
        <v>2016</v>
      </c>
      <c r="B18" s="76" t="s">
        <v>24</v>
      </c>
      <c r="C18" s="78" t="s">
        <v>24</v>
      </c>
      <c r="D18" s="91" t="s">
        <v>24</v>
      </c>
    </row>
    <row r="19" spans="1:4" ht="24.95" customHeight="1" thickBot="1">
      <c r="A19" s="95">
        <v>2017</v>
      </c>
      <c r="B19" s="96" t="s">
        <v>24</v>
      </c>
      <c r="C19" s="97" t="s">
        <v>24</v>
      </c>
      <c r="D19" s="98" t="s">
        <v>24</v>
      </c>
    </row>
    <row r="20" spans="1:4" ht="24.95" customHeight="1" thickBot="1">
      <c r="A20" s="381" t="s">
        <v>571</v>
      </c>
      <c r="B20" s="382"/>
      <c r="C20" s="382"/>
      <c r="D20" s="383"/>
    </row>
    <row r="21" spans="1:4" ht="24.95" customHeight="1">
      <c r="A21" s="99">
        <v>2013</v>
      </c>
      <c r="B21" s="106" t="s">
        <v>24</v>
      </c>
      <c r="C21" s="106" t="s">
        <v>24</v>
      </c>
      <c r="D21" s="107" t="s">
        <v>24</v>
      </c>
    </row>
    <row r="22" spans="1:4" ht="24.95" customHeight="1">
      <c r="A22" s="384">
        <v>2014</v>
      </c>
      <c r="B22" s="80">
        <v>1</v>
      </c>
      <c r="C22" s="81">
        <v>2046.42</v>
      </c>
      <c r="D22" s="94" t="s">
        <v>583</v>
      </c>
    </row>
    <row r="23" spans="1:4" ht="24.95" customHeight="1">
      <c r="A23" s="385"/>
      <c r="B23" s="76">
        <v>1</v>
      </c>
      <c r="C23" s="77">
        <v>1615.71</v>
      </c>
      <c r="D23" s="88" t="s">
        <v>584</v>
      </c>
    </row>
    <row r="24" spans="1:4" ht="24.95" customHeight="1">
      <c r="A24" s="386">
        <v>2015</v>
      </c>
      <c r="B24" s="76">
        <v>1</v>
      </c>
      <c r="C24" s="77">
        <v>3786.26</v>
      </c>
      <c r="D24" s="88" t="s">
        <v>589</v>
      </c>
    </row>
    <row r="25" spans="1:4" ht="24.95" customHeight="1">
      <c r="A25" s="388"/>
      <c r="B25" s="87">
        <v>1</v>
      </c>
      <c r="C25" s="77">
        <v>4331.1400000000003</v>
      </c>
      <c r="D25" s="334" t="s">
        <v>725</v>
      </c>
    </row>
    <row r="26" spans="1:4" ht="24.95" customHeight="1">
      <c r="A26" s="92">
        <v>2016</v>
      </c>
      <c r="B26" s="87" t="s">
        <v>24</v>
      </c>
      <c r="C26" s="78" t="s">
        <v>24</v>
      </c>
      <c r="D26" s="93" t="s">
        <v>24</v>
      </c>
    </row>
    <row r="27" spans="1:4" ht="24.95" customHeight="1" thickBot="1">
      <c r="A27" s="95">
        <v>2017</v>
      </c>
      <c r="B27" s="96" t="s">
        <v>24</v>
      </c>
      <c r="C27" s="97" t="s">
        <v>24</v>
      </c>
      <c r="D27" s="98" t="s">
        <v>24</v>
      </c>
    </row>
    <row r="28" spans="1:4" ht="24.95" customHeight="1" thickBot="1">
      <c r="A28" s="381" t="s">
        <v>572</v>
      </c>
      <c r="B28" s="382"/>
      <c r="C28" s="382"/>
      <c r="D28" s="383"/>
    </row>
    <row r="29" spans="1:4" ht="24.95" customHeight="1">
      <c r="A29" s="99">
        <v>2013</v>
      </c>
      <c r="B29" s="103" t="s">
        <v>24</v>
      </c>
      <c r="C29" s="104" t="s">
        <v>24</v>
      </c>
      <c r="D29" s="105" t="s">
        <v>24</v>
      </c>
    </row>
    <row r="30" spans="1:4" ht="24.95" customHeight="1">
      <c r="A30" s="89">
        <v>2014</v>
      </c>
      <c r="B30" s="76" t="s">
        <v>24</v>
      </c>
      <c r="C30" s="78" t="s">
        <v>24</v>
      </c>
      <c r="D30" s="91" t="s">
        <v>24</v>
      </c>
    </row>
    <row r="31" spans="1:4" ht="24.95" customHeight="1">
      <c r="A31" s="92">
        <v>2015</v>
      </c>
      <c r="B31" s="76" t="s">
        <v>24</v>
      </c>
      <c r="C31" s="78" t="s">
        <v>24</v>
      </c>
      <c r="D31" s="91" t="s">
        <v>24</v>
      </c>
    </row>
    <row r="32" spans="1:4" ht="24.95" customHeight="1">
      <c r="A32" s="92">
        <v>2016</v>
      </c>
      <c r="B32" s="76" t="s">
        <v>24</v>
      </c>
      <c r="C32" s="78" t="s">
        <v>24</v>
      </c>
      <c r="D32" s="91" t="s">
        <v>24</v>
      </c>
    </row>
    <row r="33" spans="1:4" ht="24.95" customHeight="1" thickBot="1">
      <c r="A33" s="95">
        <v>2017</v>
      </c>
      <c r="B33" s="96" t="s">
        <v>24</v>
      </c>
      <c r="C33" s="97" t="s">
        <v>24</v>
      </c>
      <c r="D33" s="98" t="s">
        <v>24</v>
      </c>
    </row>
    <row r="34" spans="1:4" ht="24.95" customHeight="1" thickBot="1">
      <c r="A34" s="381" t="s">
        <v>573</v>
      </c>
      <c r="B34" s="382"/>
      <c r="C34" s="382"/>
      <c r="D34" s="383"/>
    </row>
    <row r="35" spans="1:4" ht="24.95" customHeight="1">
      <c r="A35" s="99">
        <v>2013</v>
      </c>
      <c r="B35" s="103" t="s">
        <v>24</v>
      </c>
      <c r="C35" s="104" t="s">
        <v>24</v>
      </c>
      <c r="D35" s="105" t="s">
        <v>24</v>
      </c>
    </row>
    <row r="36" spans="1:4" ht="24.95" customHeight="1">
      <c r="A36" s="89">
        <v>2014</v>
      </c>
      <c r="B36" s="76" t="s">
        <v>24</v>
      </c>
      <c r="C36" s="78" t="s">
        <v>24</v>
      </c>
      <c r="D36" s="91" t="s">
        <v>24</v>
      </c>
    </row>
    <row r="37" spans="1:4" ht="24.95" customHeight="1">
      <c r="A37" s="92">
        <v>2015</v>
      </c>
      <c r="B37" s="76" t="s">
        <v>24</v>
      </c>
      <c r="C37" s="78" t="s">
        <v>24</v>
      </c>
      <c r="D37" s="91" t="s">
        <v>24</v>
      </c>
    </row>
    <row r="38" spans="1:4" ht="24.95" customHeight="1">
      <c r="A38" s="92">
        <v>2016</v>
      </c>
      <c r="B38" s="76" t="s">
        <v>24</v>
      </c>
      <c r="C38" s="78" t="s">
        <v>24</v>
      </c>
      <c r="D38" s="91" t="s">
        <v>24</v>
      </c>
    </row>
    <row r="39" spans="1:4" ht="24.95" customHeight="1" thickBot="1">
      <c r="A39" s="95">
        <v>2017</v>
      </c>
      <c r="B39" s="96" t="s">
        <v>24</v>
      </c>
      <c r="C39" s="97" t="s">
        <v>24</v>
      </c>
      <c r="D39" s="98" t="s">
        <v>24</v>
      </c>
    </row>
    <row r="40" spans="1:4" ht="24.95" customHeight="1" thickBot="1">
      <c r="A40" s="381" t="s">
        <v>582</v>
      </c>
      <c r="B40" s="382"/>
      <c r="C40" s="382"/>
      <c r="D40" s="383"/>
    </row>
    <row r="41" spans="1:4" ht="24.95" customHeight="1">
      <c r="A41" s="99">
        <v>2013</v>
      </c>
      <c r="B41" s="103" t="s">
        <v>24</v>
      </c>
      <c r="C41" s="104" t="s">
        <v>24</v>
      </c>
      <c r="D41" s="105" t="s">
        <v>24</v>
      </c>
    </row>
    <row r="42" spans="1:4" ht="24.95" customHeight="1">
      <c r="A42" s="89">
        <v>2014</v>
      </c>
      <c r="B42" s="76" t="s">
        <v>24</v>
      </c>
      <c r="C42" s="78" t="s">
        <v>24</v>
      </c>
      <c r="D42" s="91" t="s">
        <v>24</v>
      </c>
    </row>
    <row r="43" spans="1:4" ht="24.95" customHeight="1">
      <c r="A43" s="92">
        <v>2015</v>
      </c>
      <c r="B43" s="76" t="s">
        <v>24</v>
      </c>
      <c r="C43" s="78" t="s">
        <v>24</v>
      </c>
      <c r="D43" s="91" t="s">
        <v>24</v>
      </c>
    </row>
    <row r="44" spans="1:4" ht="24.95" customHeight="1">
      <c r="A44" s="92">
        <v>2016</v>
      </c>
      <c r="B44" s="76" t="s">
        <v>24</v>
      </c>
      <c r="C44" s="78" t="s">
        <v>24</v>
      </c>
      <c r="D44" s="91" t="s">
        <v>24</v>
      </c>
    </row>
    <row r="45" spans="1:4" ht="24.95" customHeight="1" thickBot="1">
      <c r="A45" s="95">
        <v>2017</v>
      </c>
      <c r="B45" s="96" t="s">
        <v>24</v>
      </c>
      <c r="C45" s="97" t="s">
        <v>24</v>
      </c>
      <c r="D45" s="98" t="s">
        <v>24</v>
      </c>
    </row>
    <row r="46" spans="1:4" ht="24.95" customHeight="1" thickBot="1">
      <c r="A46" s="381" t="s">
        <v>577</v>
      </c>
      <c r="B46" s="382"/>
      <c r="C46" s="382"/>
      <c r="D46" s="383"/>
    </row>
    <row r="47" spans="1:4" ht="24.95" customHeight="1">
      <c r="A47" s="99">
        <v>2013</v>
      </c>
      <c r="B47" s="103" t="s">
        <v>24</v>
      </c>
      <c r="C47" s="104" t="s">
        <v>24</v>
      </c>
      <c r="D47" s="105" t="s">
        <v>24</v>
      </c>
    </row>
    <row r="48" spans="1:4" ht="24.95" customHeight="1">
      <c r="A48" s="89">
        <v>2014</v>
      </c>
      <c r="B48" s="76" t="s">
        <v>24</v>
      </c>
      <c r="C48" s="78" t="s">
        <v>24</v>
      </c>
      <c r="D48" s="91" t="s">
        <v>24</v>
      </c>
    </row>
    <row r="49" spans="1:4" ht="24.95" customHeight="1">
      <c r="A49" s="92">
        <v>2015</v>
      </c>
      <c r="B49" s="76">
        <v>1</v>
      </c>
      <c r="C49" s="77">
        <v>44387.97</v>
      </c>
      <c r="D49" s="88" t="s">
        <v>588</v>
      </c>
    </row>
    <row r="50" spans="1:4" ht="24.95" customHeight="1">
      <c r="A50" s="92">
        <v>2016</v>
      </c>
      <c r="B50" s="87" t="s">
        <v>24</v>
      </c>
      <c r="C50" s="90" t="s">
        <v>24</v>
      </c>
      <c r="D50" s="93" t="s">
        <v>24</v>
      </c>
    </row>
    <row r="51" spans="1:4" ht="24.95" customHeight="1" thickBot="1">
      <c r="A51" s="95">
        <v>2017</v>
      </c>
      <c r="B51" s="96" t="s">
        <v>24</v>
      </c>
      <c r="C51" s="97" t="s">
        <v>24</v>
      </c>
      <c r="D51" s="98" t="s">
        <v>24</v>
      </c>
    </row>
    <row r="52" spans="1:4" ht="24.95" customHeight="1" thickBot="1">
      <c r="A52" s="381" t="s">
        <v>578</v>
      </c>
      <c r="B52" s="382"/>
      <c r="C52" s="382"/>
      <c r="D52" s="383"/>
    </row>
    <row r="53" spans="1:4" ht="24.95" customHeight="1">
      <c r="A53" s="99">
        <v>2013</v>
      </c>
      <c r="B53" s="103" t="s">
        <v>24</v>
      </c>
      <c r="C53" s="104" t="s">
        <v>24</v>
      </c>
      <c r="D53" s="105" t="s">
        <v>24</v>
      </c>
    </row>
    <row r="54" spans="1:4" ht="24.95" customHeight="1">
      <c r="A54" s="89">
        <v>2014</v>
      </c>
      <c r="B54" s="76" t="s">
        <v>24</v>
      </c>
      <c r="C54" s="78" t="s">
        <v>24</v>
      </c>
      <c r="D54" s="91" t="s">
        <v>24</v>
      </c>
    </row>
    <row r="55" spans="1:4" ht="24.95" customHeight="1">
      <c r="A55" s="92">
        <v>2015</v>
      </c>
      <c r="B55" s="76" t="s">
        <v>24</v>
      </c>
      <c r="C55" s="78" t="s">
        <v>24</v>
      </c>
      <c r="D55" s="91" t="s">
        <v>24</v>
      </c>
    </row>
    <row r="56" spans="1:4" ht="24.95" customHeight="1">
      <c r="A56" s="92">
        <v>2016</v>
      </c>
      <c r="B56" s="76" t="s">
        <v>24</v>
      </c>
      <c r="C56" s="78" t="s">
        <v>24</v>
      </c>
      <c r="D56" s="91" t="s">
        <v>24</v>
      </c>
    </row>
    <row r="57" spans="1:4" ht="24.95" customHeight="1" thickBot="1">
      <c r="A57" s="95">
        <v>2017</v>
      </c>
      <c r="B57" s="96" t="s">
        <v>24</v>
      </c>
      <c r="C57" s="97" t="s">
        <v>24</v>
      </c>
      <c r="D57" s="98" t="s">
        <v>24</v>
      </c>
    </row>
    <row r="58" spans="1:4" ht="24.95" customHeight="1" thickBot="1">
      <c r="A58" s="381" t="s">
        <v>581</v>
      </c>
      <c r="B58" s="382"/>
      <c r="C58" s="382"/>
      <c r="D58" s="383"/>
    </row>
    <row r="59" spans="1:4" ht="24.95" customHeight="1">
      <c r="A59" s="99">
        <v>2013</v>
      </c>
      <c r="B59" s="103" t="s">
        <v>24</v>
      </c>
      <c r="C59" s="104" t="s">
        <v>24</v>
      </c>
      <c r="D59" s="105" t="s">
        <v>24</v>
      </c>
    </row>
    <row r="60" spans="1:4" ht="24.95" customHeight="1">
      <c r="A60" s="89">
        <v>2014</v>
      </c>
      <c r="B60" s="76" t="s">
        <v>24</v>
      </c>
      <c r="C60" s="78" t="s">
        <v>24</v>
      </c>
      <c r="D60" s="91" t="s">
        <v>24</v>
      </c>
    </row>
    <row r="61" spans="1:4" ht="24.95" customHeight="1" thickBot="1">
      <c r="A61" s="95">
        <v>2015</v>
      </c>
      <c r="B61" s="96" t="s">
        <v>24</v>
      </c>
      <c r="C61" s="97" t="s">
        <v>24</v>
      </c>
      <c r="D61" s="98" t="s">
        <v>24</v>
      </c>
    </row>
    <row r="62" spans="1:4" ht="24.95" customHeight="1" thickBot="1">
      <c r="A62" s="381" t="s">
        <v>579</v>
      </c>
      <c r="B62" s="382"/>
      <c r="C62" s="382"/>
      <c r="D62" s="383"/>
    </row>
    <row r="63" spans="1:4" ht="24.95" customHeight="1">
      <c r="A63" s="99">
        <v>2013</v>
      </c>
      <c r="B63" s="103" t="s">
        <v>24</v>
      </c>
      <c r="C63" s="104" t="s">
        <v>24</v>
      </c>
      <c r="D63" s="105" t="s">
        <v>24</v>
      </c>
    </row>
    <row r="64" spans="1:4" ht="24.95" customHeight="1">
      <c r="A64" s="89">
        <v>2014</v>
      </c>
      <c r="B64" s="76" t="s">
        <v>24</v>
      </c>
      <c r="C64" s="78" t="s">
        <v>24</v>
      </c>
      <c r="D64" s="91" t="s">
        <v>24</v>
      </c>
    </row>
    <row r="65" spans="1:4" ht="24.95" customHeight="1">
      <c r="A65" s="92">
        <v>2015</v>
      </c>
      <c r="B65" s="76" t="s">
        <v>24</v>
      </c>
      <c r="C65" s="78" t="s">
        <v>24</v>
      </c>
      <c r="D65" s="91" t="s">
        <v>24</v>
      </c>
    </row>
    <row r="66" spans="1:4" ht="24.95" customHeight="1">
      <c r="A66" s="92">
        <v>2016</v>
      </c>
      <c r="B66" s="76" t="s">
        <v>24</v>
      </c>
      <c r="C66" s="78" t="s">
        <v>24</v>
      </c>
      <c r="D66" s="91" t="s">
        <v>24</v>
      </c>
    </row>
    <row r="67" spans="1:4" ht="24.95" customHeight="1" thickBot="1">
      <c r="A67" s="95">
        <v>2017</v>
      </c>
      <c r="B67" s="96" t="s">
        <v>24</v>
      </c>
      <c r="C67" s="97" t="s">
        <v>24</v>
      </c>
      <c r="D67" s="98" t="s">
        <v>24</v>
      </c>
    </row>
    <row r="68" spans="1:4" ht="24.95" customHeight="1" thickBot="1">
      <c r="A68" s="381" t="s">
        <v>580</v>
      </c>
      <c r="B68" s="382"/>
      <c r="C68" s="382"/>
      <c r="D68" s="383"/>
    </row>
    <row r="69" spans="1:4" ht="24.95" customHeight="1">
      <c r="A69" s="99">
        <v>2013</v>
      </c>
      <c r="B69" s="103" t="s">
        <v>24</v>
      </c>
      <c r="C69" s="104" t="s">
        <v>24</v>
      </c>
      <c r="D69" s="105" t="s">
        <v>24</v>
      </c>
    </row>
    <row r="70" spans="1:4" ht="24.95" customHeight="1">
      <c r="A70" s="89">
        <v>2014</v>
      </c>
      <c r="B70" s="76" t="s">
        <v>24</v>
      </c>
      <c r="C70" s="78" t="s">
        <v>24</v>
      </c>
      <c r="D70" s="91" t="s">
        <v>24</v>
      </c>
    </row>
    <row r="71" spans="1:4" ht="24.95" customHeight="1" thickBot="1">
      <c r="A71" s="95">
        <v>2015</v>
      </c>
      <c r="B71" s="96" t="s">
        <v>24</v>
      </c>
      <c r="C71" s="97" t="s">
        <v>24</v>
      </c>
      <c r="D71" s="98" t="s">
        <v>24</v>
      </c>
    </row>
    <row r="72" spans="1:4" ht="24.95" customHeight="1" thickBot="1"/>
    <row r="73" spans="1:4" ht="24.95" customHeight="1" thickBot="1">
      <c r="B73" s="85" t="s">
        <v>0</v>
      </c>
      <c r="C73" s="86">
        <f>SUM(C7:C13,C21:C27,C49)</f>
        <v>76629.459999999992</v>
      </c>
    </row>
  </sheetData>
  <mergeCells count="15">
    <mergeCell ref="A4:D4"/>
    <mergeCell ref="A6:D6"/>
    <mergeCell ref="A14:D14"/>
    <mergeCell ref="A20:D20"/>
    <mergeCell ref="A28:D28"/>
    <mergeCell ref="A34:D34"/>
    <mergeCell ref="A22:A23"/>
    <mergeCell ref="A9:A11"/>
    <mergeCell ref="A68:D68"/>
    <mergeCell ref="A40:D40"/>
    <mergeCell ref="A46:D46"/>
    <mergeCell ref="A52:D52"/>
    <mergeCell ref="A58:D58"/>
    <mergeCell ref="A62:D62"/>
    <mergeCell ref="A24:A25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5</vt:i4>
      </vt:variant>
    </vt:vector>
  </HeadingPairs>
  <TitlesOfParts>
    <vt:vector size="13" baseType="lpstr">
      <vt:lpstr>informacje ogólne</vt:lpstr>
      <vt:lpstr>budynki</vt:lpstr>
      <vt:lpstr>elektronika </vt:lpstr>
      <vt:lpstr>pojazdy</vt:lpstr>
      <vt:lpstr>środki trwałe</vt:lpstr>
      <vt:lpstr>wykaz lokalizacji</vt:lpstr>
      <vt:lpstr>OSP</vt:lpstr>
      <vt:lpstr>szkodowość</vt:lpstr>
      <vt:lpstr>budynki!Obszar_wydruku</vt:lpstr>
      <vt:lpstr>'elektronika '!Obszar_wydruku</vt:lpstr>
      <vt:lpstr>'informacje ogólne'!Obszar_wydruku</vt:lpstr>
      <vt:lpstr>OSP!Obszar_wydruku</vt:lpstr>
      <vt:lpstr>pojazdy!Obszar_wydruku</vt:lpstr>
    </vt:vector>
  </TitlesOfParts>
  <Company>MedicEuro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creator>MAXIMUS BROKER</dc:creator>
  <cp:lastModifiedBy>Średnicka Alina</cp:lastModifiedBy>
  <cp:lastPrinted>2017-10-13T13:07:27Z</cp:lastPrinted>
  <dcterms:created xsi:type="dcterms:W3CDTF">2004-04-21T13:58:08Z</dcterms:created>
  <dcterms:modified xsi:type="dcterms:W3CDTF">2017-10-13T13:07:30Z</dcterms:modified>
</cp:coreProperties>
</file>