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'Arkusz1'!$A$1:$H$66</definedName>
    <definedName name="_xlnm.Print_Titles" localSheetId="0">'Arkusz1'!$1:$2</definedName>
  </definedNames>
  <calcPr fullCalcOnLoad="1"/>
</workbook>
</file>

<file path=xl/sharedStrings.xml><?xml version="1.0" encoding="utf-8"?>
<sst xmlns="http://schemas.openxmlformats.org/spreadsheetml/2006/main" count="120" uniqueCount="56">
  <si>
    <t>Lp</t>
  </si>
  <si>
    <t>Opis robót</t>
  </si>
  <si>
    <t>Jedn miary</t>
  </si>
  <si>
    <t>Ilość</t>
  </si>
  <si>
    <t>Wartość robót brutto</t>
  </si>
  <si>
    <t>Cena jednostkowa netto</t>
  </si>
  <si>
    <t>Wartość kosztorysowa         netto</t>
  </si>
  <si>
    <t>SST</t>
  </si>
  <si>
    <t>CPV</t>
  </si>
  <si>
    <t xml:space="preserve">Ogółem wartość  netto </t>
  </si>
  <si>
    <t>VAT 23 %</t>
  </si>
  <si>
    <t>CPV 45233220-7
Roboty w zakresie nawierzchni dróg</t>
  </si>
  <si>
    <t xml:space="preserve">Razem cz.I   </t>
  </si>
  <si>
    <t>D-05.03.08</t>
  </si>
  <si>
    <t>m2</t>
  </si>
  <si>
    <t xml:space="preserve">Razem cz. III  </t>
  </si>
  <si>
    <t xml:space="preserve">II PODBUDOWA </t>
  </si>
  <si>
    <t>CPV 45233320-8
Fundamentowanie dróg</t>
  </si>
  <si>
    <t xml:space="preserve">III   NAWIERZCHNIA </t>
  </si>
  <si>
    <t xml:space="preserve">Razem cz.II   </t>
  </si>
  <si>
    <t>2.</t>
  </si>
  <si>
    <t>1.</t>
  </si>
  <si>
    <t>3.</t>
  </si>
  <si>
    <t>D-04.08.05</t>
  </si>
  <si>
    <t xml:space="preserve">Potrójne powierzchniowe utrwalenie nawierzchni żwirowej emulsją asfaltową i kruszywem sortowanym płukanym o frakcji 16/31,5, 8/16, 2/8 z wyprofilowaniem podbudowy                                                                               30 mb x 3 m = 90 m2              </t>
  </si>
  <si>
    <t xml:space="preserve">Wzmocnienie istniejacej podbudowy kruszywem naturalnym stabilizowanym mechanicznie gr. 5 cm (po zagęszczeniu) z zagęszczeniem i wyprofilowaniem                                                                                                                                            [30 mb x 3 m = 90 m2]                                                        [90 m2 * 0,111 t/m2 =~10  ton]                                          </t>
  </si>
  <si>
    <t xml:space="preserve">I REGULACJA URZĄDZEŃ </t>
  </si>
  <si>
    <t>Regulacja pionowa studni teletechnicznych</t>
  </si>
  <si>
    <t>szt</t>
  </si>
  <si>
    <t>Regulacja pionowa zasuw wodociągowych</t>
  </si>
  <si>
    <t>4.</t>
  </si>
  <si>
    <t>D-03.02.01</t>
  </si>
  <si>
    <t>CPV 45232452-5                             Roboty odwadniające</t>
  </si>
  <si>
    <t xml:space="preserve">Potrójne powierzchniowe utrwalenie nawierzchni żwirowej emulsją asfaltową i kruszywem sortowanym płukanym o frakcji 16/31,5, 8/16, 2/8 z wyprofilowaniem podbudowy                                                                               135 mb x 3 m = 405 m2              </t>
  </si>
  <si>
    <t xml:space="preserve">I PODBUDOWA </t>
  </si>
  <si>
    <t xml:space="preserve">Wzmocnienie istniejacej podbudowy kruszywem naturalnym stabilizowanym mechanicznie gr. 5 cm (po zagęszczeniu) z zagęszczeniem i wyprofilowaniem                                                                                                                                            [170 mb x 3 m = 510 m2]                                                        [510 m2 * 0,111 t/m2 =~57  ton]                                          </t>
  </si>
  <si>
    <t xml:space="preserve">II   NAWIERZCHNIA </t>
  </si>
  <si>
    <t xml:space="preserve">Potrójne powierzchniowe utrwalenie nawierzchni żwirowej emulsją asfaltową i kruszywem sortowanym płukanym o frakcji 16/31,5, 8/16, 2/8 z wyprofilowaniem podbudowy                                                                               170  mb x 3 m = 510 m2              </t>
  </si>
  <si>
    <t xml:space="preserve">Razem cz. II  </t>
  </si>
  <si>
    <t xml:space="preserve">Potrójne powierzchniowe utrwalenie nawierzchni żwirowej emulsją asfaltową i kruszywem sortowanym płukanym o frakcji 16/31,5, 8/16, 2/8 z wyprofilowaniem podbudowy                                                                               370 mb x 4 m = 1 480  m2              </t>
  </si>
  <si>
    <t xml:space="preserve">Potrójne powierzchniowe utrwalenie nawierzchni żwirowej emulsją asfaltową i kruszywem sortowanym płukanym o frakcji 16/31,5, 8/16, 2/8 z wyprofilowaniem podbudowy                                                                               450 mb x 3 m =1 350  m2              </t>
  </si>
  <si>
    <t xml:space="preserve">I. Przebudowa drogi gminnej w miejscowości Szelków Stary, odcinek o długości 30 mb </t>
  </si>
  <si>
    <t xml:space="preserve">II. Przebudowa drogi gminnej w miejscowości Bazar, odcinek o długości 135 mb </t>
  </si>
  <si>
    <t xml:space="preserve">III. Przebudowa drogi gminnej w miejscowości Grzanka, odcinek o długości 170 mb </t>
  </si>
  <si>
    <t xml:space="preserve">IV. Przebudowa drogi gminnej Rostki - Nowy Szelków, odcinek o długości 370  mb </t>
  </si>
  <si>
    <t xml:space="preserve">V.  Przebudowa drogi gminnej Dierżanowo - Pomaski Małe, odcinek o długości 450 mb </t>
  </si>
  <si>
    <t xml:space="preserve">V. Przebudowa drogi gminnej Dierżanowo - Pomaski Małe, odcinek o długości 450 mb </t>
  </si>
  <si>
    <t xml:space="preserve">Przebudowa dróg gminnych na terenie Gminy Szelków </t>
  </si>
  <si>
    <t xml:space="preserve">II NAWIERZCHNIA </t>
  </si>
  <si>
    <t>Razem cz. II</t>
  </si>
  <si>
    <t xml:space="preserve">Wzmocnienie istniejacej podbudowy kruszywem naturalnym stabilizowanym mechanicznie gr. 5 cm (po zagęszczeniu) z zagęszczeniem i wyprofilowaniem                                                                                                                                            [450 mb x 3 m = 1  350 m2]                                                        [1 350  m2 * 0,111 t/m2 =~150  ton ]                                          </t>
  </si>
  <si>
    <t xml:space="preserve">Wzmocnienie istniejacej podbudowy kruszywem naturalnym stabilizowanym mechanicznie gr. 10 cm (po zagęszczeniu) z zagęszczeniem i wyprofilowaniem                                                                                                                                            [100 mb x 3 m = 300 m2]                                                        [300 m2 * 0,221 t/m2 =~66,3  ton]                                          </t>
  </si>
  <si>
    <t xml:space="preserve">Wzmocnienie istniejacej podbudowy kruszywem naturalnym stabilizowanym mechanicznie gr. 5 cm (po zagęszczeniu) z zagęszczeniem i wyprofilowaniem                                                                                                                                            [300 mb x 4 m = 1 200 m2]                                                        [1200  m2 * 0,111 t/m2 =~133,2  tony ]                                          </t>
  </si>
  <si>
    <t>Słownie: ……………………………………………………………………………………... ……../100</t>
  </si>
  <si>
    <t>Dnia ………………….. 2017 roku</t>
  </si>
  <si>
    <r>
      <rPr>
        <b/>
        <sz val="12"/>
        <rFont val="Calibri"/>
        <family val="2"/>
      </rPr>
      <t>KOSZTORYS OFERTOWY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Naprawa dróg gminnych na terenie Gminy Szelków poprzez powierzchniowe utrwalenie emulsja asfaltową realizowanychnw ramach funduszu sołeckiego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</si>
</sst>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.0"/>
    <numFmt numFmtId="171" formatCode="#,##0.000"/>
  </numFmts>
  <fonts count="26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77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0" fillId="24" borderId="0" xfId="0" applyNumberFormat="1" applyFill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6" fillId="2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24" borderId="12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left" vertical="center" wrapText="1"/>
    </xf>
    <xf numFmtId="4" fontId="5" fillId="2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" fontId="6" fillId="2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20" borderId="19" xfId="0" applyFont="1" applyFill="1" applyBorder="1" applyAlignment="1">
      <alignment horizontal="center" vertical="center" wrapText="1"/>
    </xf>
    <xf numFmtId="0" fontId="6" fillId="20" borderId="17" xfId="0" applyFont="1" applyFill="1" applyBorder="1" applyAlignment="1">
      <alignment horizontal="center" vertical="center" wrapText="1"/>
    </xf>
    <xf numFmtId="0" fontId="6" fillId="2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right" vertical="center" wrapText="1"/>
    </xf>
    <xf numFmtId="0" fontId="5" fillId="21" borderId="10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6" fillId="20" borderId="10" xfId="0" applyNumberFormat="1" applyFont="1" applyFill="1" applyBorder="1" applyAlignment="1">
      <alignment horizontal="center" vertical="center" wrapText="1"/>
    </xf>
    <xf numFmtId="4" fontId="6" fillId="20" borderId="11" xfId="0" applyNumberFormat="1" applyFont="1" applyFill="1" applyBorder="1" applyAlignment="1">
      <alignment horizontal="center" vertical="center" wrapText="1"/>
    </xf>
    <xf numFmtId="4" fontId="6" fillId="21" borderId="10" xfId="0" applyNumberFormat="1" applyFont="1" applyFill="1" applyBorder="1" applyAlignment="1">
      <alignment horizontal="center" vertical="center" wrapText="1"/>
    </xf>
    <xf numFmtId="4" fontId="6" fillId="21" borderId="11" xfId="0" applyNumberFormat="1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center" wrapText="1"/>
    </xf>
    <xf numFmtId="0" fontId="7" fillId="25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20" borderId="10" xfId="0" applyFont="1" applyFill="1" applyBorder="1" applyAlignment="1">
      <alignment horizontal="right" vertical="center" wrapText="1"/>
    </xf>
    <xf numFmtId="0" fontId="5" fillId="20" borderId="10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right" vertical="center" wrapText="1"/>
    </xf>
    <xf numFmtId="0" fontId="6" fillId="25" borderId="10" xfId="0" applyFont="1" applyFill="1" applyBorder="1" applyAlignment="1">
      <alignment vertical="center" wrapText="1"/>
    </xf>
    <xf numFmtId="4" fontId="6" fillId="2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90" zoomScaleNormal="90" zoomScalePageLayoutView="0" workbookViewId="0" topLeftCell="A1">
      <selection activeCell="A1" sqref="A1:H1"/>
    </sheetView>
  </sheetViews>
  <sheetFormatPr defaultColWidth="9.00390625" defaultRowHeight="12.75"/>
  <cols>
    <col min="1" max="1" width="4.125" style="12" customWidth="1"/>
    <col min="2" max="2" width="7.625" style="0" customWidth="1"/>
    <col min="3" max="3" width="11.25390625" style="7" customWidth="1"/>
    <col min="4" max="4" width="33.375" style="0" customWidth="1"/>
    <col min="5" max="5" width="5.75390625" style="23" customWidth="1"/>
    <col min="6" max="6" width="9.375" style="5" customWidth="1"/>
    <col min="7" max="7" width="7.75390625" style="6" customWidth="1"/>
    <col min="8" max="8" width="12.375" style="6" customWidth="1"/>
    <col min="9" max="10" width="12.125" style="0" bestFit="1" customWidth="1"/>
  </cols>
  <sheetData>
    <row r="1" spans="1:8" ht="44.25" customHeight="1">
      <c r="A1" s="30" t="s">
        <v>55</v>
      </c>
      <c r="B1" s="31"/>
      <c r="C1" s="31"/>
      <c r="D1" s="31"/>
      <c r="E1" s="31"/>
      <c r="F1" s="31"/>
      <c r="G1" s="31"/>
      <c r="H1" s="32"/>
    </row>
    <row r="2" spans="1:8" ht="46.5" customHeight="1">
      <c r="A2" s="8" t="s">
        <v>0</v>
      </c>
      <c r="B2" s="13" t="s">
        <v>8</v>
      </c>
      <c r="C2" s="13" t="s">
        <v>7</v>
      </c>
      <c r="D2" s="13" t="s">
        <v>1</v>
      </c>
      <c r="E2" s="9" t="s">
        <v>2</v>
      </c>
      <c r="F2" s="14" t="s">
        <v>3</v>
      </c>
      <c r="G2" s="2" t="s">
        <v>5</v>
      </c>
      <c r="H2" s="15" t="s">
        <v>6</v>
      </c>
    </row>
    <row r="3" spans="1:8" ht="20.25" customHeight="1">
      <c r="A3" s="63" t="s">
        <v>41</v>
      </c>
      <c r="B3" s="64"/>
      <c r="C3" s="64"/>
      <c r="D3" s="64"/>
      <c r="E3" s="64"/>
      <c r="F3" s="64"/>
      <c r="G3" s="64"/>
      <c r="H3" s="65"/>
    </row>
    <row r="4" spans="1:8" ht="23.25" customHeight="1">
      <c r="A4" s="43" t="s">
        <v>32</v>
      </c>
      <c r="B4" s="44"/>
      <c r="C4" s="45"/>
      <c r="D4" s="46" t="s">
        <v>26</v>
      </c>
      <c r="E4" s="47"/>
      <c r="F4" s="47"/>
      <c r="G4" s="47"/>
      <c r="H4" s="48"/>
    </row>
    <row r="5" spans="1:8" ht="21" customHeight="1">
      <c r="A5" s="8" t="s">
        <v>21</v>
      </c>
      <c r="B5" s="9"/>
      <c r="C5" s="9"/>
      <c r="D5" s="16" t="s">
        <v>27</v>
      </c>
      <c r="E5" s="9" t="s">
        <v>28</v>
      </c>
      <c r="F5" s="11">
        <v>1</v>
      </c>
      <c r="G5" s="2"/>
      <c r="H5" s="17">
        <f>G5*F5</f>
        <v>0</v>
      </c>
    </row>
    <row r="6" spans="1:8" ht="29.25" customHeight="1">
      <c r="A6" s="8" t="s">
        <v>20</v>
      </c>
      <c r="B6" s="9"/>
      <c r="C6" s="9" t="s">
        <v>31</v>
      </c>
      <c r="D6" s="24" t="s">
        <v>29</v>
      </c>
      <c r="E6" s="9" t="s">
        <v>28</v>
      </c>
      <c r="F6" s="11">
        <v>1</v>
      </c>
      <c r="G6" s="2"/>
      <c r="H6" s="17">
        <f>G6*F6</f>
        <v>0</v>
      </c>
    </row>
    <row r="7" spans="1:8" ht="14.25" customHeight="1">
      <c r="A7" s="66" t="s">
        <v>12</v>
      </c>
      <c r="B7" s="67"/>
      <c r="C7" s="67"/>
      <c r="D7" s="67"/>
      <c r="E7" s="67"/>
      <c r="F7" s="67"/>
      <c r="G7" s="67"/>
      <c r="H7" s="18">
        <f>H5+H6</f>
        <v>0</v>
      </c>
    </row>
    <row r="8" spans="1:8" ht="24.75" customHeight="1">
      <c r="A8" s="27" t="s">
        <v>17</v>
      </c>
      <c r="B8" s="49"/>
      <c r="C8" s="50"/>
      <c r="D8" s="46" t="s">
        <v>16</v>
      </c>
      <c r="E8" s="47"/>
      <c r="F8" s="47"/>
      <c r="G8" s="47"/>
      <c r="H8" s="48"/>
    </row>
    <row r="9" spans="1:8" ht="72.75" customHeight="1">
      <c r="A9" s="20" t="s">
        <v>22</v>
      </c>
      <c r="B9" s="21"/>
      <c r="C9" s="11" t="s">
        <v>23</v>
      </c>
      <c r="D9" s="21" t="s">
        <v>25</v>
      </c>
      <c r="E9" s="11" t="s">
        <v>14</v>
      </c>
      <c r="F9" s="11">
        <v>90</v>
      </c>
      <c r="G9" s="11"/>
      <c r="H9" s="22">
        <f>G9*F9</f>
        <v>0</v>
      </c>
    </row>
    <row r="10" spans="1:8" ht="14.25" customHeight="1">
      <c r="A10" s="55" t="s">
        <v>19</v>
      </c>
      <c r="B10" s="56"/>
      <c r="C10" s="56"/>
      <c r="D10" s="56"/>
      <c r="E10" s="56"/>
      <c r="F10" s="56"/>
      <c r="G10" s="56"/>
      <c r="H10" s="18">
        <f>H9</f>
        <v>0</v>
      </c>
    </row>
    <row r="11" spans="1:10" ht="31.5" customHeight="1">
      <c r="A11" s="38" t="s">
        <v>11</v>
      </c>
      <c r="B11" s="39"/>
      <c r="C11" s="40"/>
      <c r="D11" s="33" t="s">
        <v>18</v>
      </c>
      <c r="E11" s="33"/>
      <c r="F11" s="33"/>
      <c r="G11" s="33"/>
      <c r="H11" s="34"/>
      <c r="J11" s="1"/>
    </row>
    <row r="12" spans="1:10" ht="79.5" customHeight="1">
      <c r="A12" s="19" t="s">
        <v>30</v>
      </c>
      <c r="B12" s="10"/>
      <c r="C12" s="9" t="s">
        <v>13</v>
      </c>
      <c r="D12" s="16" t="s">
        <v>24</v>
      </c>
      <c r="E12" s="4" t="s">
        <v>14</v>
      </c>
      <c r="F12" s="11">
        <v>90</v>
      </c>
      <c r="G12" s="2"/>
      <c r="H12" s="3">
        <f>G12*F12</f>
        <v>0</v>
      </c>
      <c r="J12" s="1"/>
    </row>
    <row r="13" spans="1:8" ht="14.25" customHeight="1">
      <c r="A13" s="35" t="s">
        <v>15</v>
      </c>
      <c r="B13" s="36"/>
      <c r="C13" s="36"/>
      <c r="D13" s="36"/>
      <c r="E13" s="36"/>
      <c r="F13" s="36"/>
      <c r="G13" s="37"/>
      <c r="H13" s="18">
        <f>H12</f>
        <v>0</v>
      </c>
    </row>
    <row r="14" spans="1:10" ht="18" customHeight="1">
      <c r="A14" s="57" t="s">
        <v>41</v>
      </c>
      <c r="B14" s="58"/>
      <c r="C14" s="58"/>
      <c r="D14" s="53" t="s">
        <v>9</v>
      </c>
      <c r="E14" s="54"/>
      <c r="F14" s="54"/>
      <c r="G14" s="61">
        <f>H13+H10+H7</f>
        <v>0</v>
      </c>
      <c r="H14" s="62"/>
      <c r="J14" s="1"/>
    </row>
    <row r="15" spans="1:10" ht="18" customHeight="1">
      <c r="A15" s="57"/>
      <c r="B15" s="58"/>
      <c r="C15" s="58"/>
      <c r="D15" s="41" t="s">
        <v>10</v>
      </c>
      <c r="E15" s="42"/>
      <c r="F15" s="42"/>
      <c r="G15" s="51">
        <f>0.23*G14</f>
        <v>0</v>
      </c>
      <c r="H15" s="52"/>
      <c r="J15" s="1"/>
    </row>
    <row r="16" spans="1:10" ht="19.5" customHeight="1">
      <c r="A16" s="57"/>
      <c r="B16" s="58"/>
      <c r="C16" s="58"/>
      <c r="D16" s="68" t="s">
        <v>4</v>
      </c>
      <c r="E16" s="69"/>
      <c r="F16" s="69"/>
      <c r="G16" s="59">
        <f>G14+G15</f>
        <v>0</v>
      </c>
      <c r="H16" s="60"/>
      <c r="I16" s="1"/>
      <c r="J16" s="1"/>
    </row>
    <row r="17" spans="1:10" ht="24" customHeight="1">
      <c r="A17" s="63" t="s">
        <v>42</v>
      </c>
      <c r="B17" s="64"/>
      <c r="C17" s="64"/>
      <c r="D17" s="64"/>
      <c r="E17" s="64"/>
      <c r="F17" s="64"/>
      <c r="G17" s="64"/>
      <c r="H17" s="65"/>
      <c r="I17" s="1"/>
      <c r="J17" s="1"/>
    </row>
    <row r="18" spans="1:10" ht="28.5" customHeight="1">
      <c r="A18" s="27" t="s">
        <v>17</v>
      </c>
      <c r="B18" s="49"/>
      <c r="C18" s="50"/>
      <c r="D18" s="46" t="s">
        <v>34</v>
      </c>
      <c r="E18" s="47"/>
      <c r="F18" s="47"/>
      <c r="G18" s="47"/>
      <c r="H18" s="48"/>
      <c r="I18" s="1"/>
      <c r="J18" s="1"/>
    </row>
    <row r="19" spans="1:10" ht="75" customHeight="1">
      <c r="A19" s="20" t="s">
        <v>21</v>
      </c>
      <c r="B19" s="21"/>
      <c r="C19" s="11" t="s">
        <v>23</v>
      </c>
      <c r="D19" s="21" t="s">
        <v>51</v>
      </c>
      <c r="E19" s="11" t="s">
        <v>14</v>
      </c>
      <c r="F19" s="11">
        <v>300</v>
      </c>
      <c r="G19" s="11"/>
      <c r="H19" s="22">
        <f>G19*F19</f>
        <v>0</v>
      </c>
      <c r="I19" s="1"/>
      <c r="J19" s="1"/>
    </row>
    <row r="20" spans="1:10" ht="15.75" customHeight="1">
      <c r="A20" s="55" t="s">
        <v>12</v>
      </c>
      <c r="B20" s="56"/>
      <c r="C20" s="56"/>
      <c r="D20" s="56"/>
      <c r="E20" s="56"/>
      <c r="F20" s="56"/>
      <c r="G20" s="56"/>
      <c r="H20" s="18">
        <f>H19</f>
        <v>0</v>
      </c>
      <c r="I20" s="1"/>
      <c r="J20" s="1"/>
    </row>
    <row r="21" spans="1:8" ht="31.5" customHeight="1">
      <c r="A21" s="38" t="s">
        <v>11</v>
      </c>
      <c r="B21" s="39"/>
      <c r="C21" s="40"/>
      <c r="D21" s="33" t="s">
        <v>48</v>
      </c>
      <c r="E21" s="33"/>
      <c r="F21" s="33"/>
      <c r="G21" s="33"/>
      <c r="H21" s="34"/>
    </row>
    <row r="22" spans="1:8" ht="72" customHeight="1">
      <c r="A22" s="19" t="s">
        <v>20</v>
      </c>
      <c r="B22" s="10"/>
      <c r="C22" s="9" t="s">
        <v>13</v>
      </c>
      <c r="D22" s="16" t="s">
        <v>33</v>
      </c>
      <c r="E22" s="4" t="s">
        <v>14</v>
      </c>
      <c r="F22" s="11">
        <v>405</v>
      </c>
      <c r="G22" s="2"/>
      <c r="H22" s="3">
        <f>G22*F22</f>
        <v>0</v>
      </c>
    </row>
    <row r="23" spans="1:8" ht="15" customHeight="1">
      <c r="A23" s="35" t="s">
        <v>49</v>
      </c>
      <c r="B23" s="36"/>
      <c r="C23" s="36"/>
      <c r="D23" s="36"/>
      <c r="E23" s="36"/>
      <c r="F23" s="36"/>
      <c r="G23" s="37"/>
      <c r="H23" s="18">
        <f>H22</f>
        <v>0</v>
      </c>
    </row>
    <row r="24" spans="1:8" ht="16.5" customHeight="1">
      <c r="A24" s="57" t="s">
        <v>42</v>
      </c>
      <c r="B24" s="58"/>
      <c r="C24" s="58"/>
      <c r="D24" s="53" t="s">
        <v>9</v>
      </c>
      <c r="E24" s="54"/>
      <c r="F24" s="54"/>
      <c r="G24" s="61">
        <f>H23+H20</f>
        <v>0</v>
      </c>
      <c r="H24" s="62"/>
    </row>
    <row r="25" spans="1:8" ht="20.25" customHeight="1">
      <c r="A25" s="57"/>
      <c r="B25" s="58"/>
      <c r="C25" s="58"/>
      <c r="D25" s="41" t="s">
        <v>10</v>
      </c>
      <c r="E25" s="42"/>
      <c r="F25" s="42"/>
      <c r="G25" s="51">
        <f>0.23*G24</f>
        <v>0</v>
      </c>
      <c r="H25" s="52"/>
    </row>
    <row r="26" spans="1:8" ht="17.25" customHeight="1">
      <c r="A26" s="57"/>
      <c r="B26" s="58"/>
      <c r="C26" s="58"/>
      <c r="D26" s="68" t="s">
        <v>4</v>
      </c>
      <c r="E26" s="69"/>
      <c r="F26" s="69"/>
      <c r="G26" s="59">
        <f>G24+G25</f>
        <v>0</v>
      </c>
      <c r="H26" s="60"/>
    </row>
    <row r="27" ht="12.75" hidden="1"/>
    <row r="28" ht="12.75" hidden="1"/>
    <row r="29" ht="12.75" hidden="1"/>
    <row r="30" spans="1:8" ht="25.5" customHeight="1">
      <c r="A30" s="70" t="s">
        <v>43</v>
      </c>
      <c r="B30" s="70"/>
      <c r="C30" s="70"/>
      <c r="D30" s="70"/>
      <c r="E30" s="70"/>
      <c r="F30" s="70"/>
      <c r="G30" s="70"/>
      <c r="H30" s="70"/>
    </row>
    <row r="31" spans="1:8" ht="25.5" customHeight="1">
      <c r="A31" s="71" t="s">
        <v>17</v>
      </c>
      <c r="B31" s="71"/>
      <c r="C31" s="71"/>
      <c r="D31" s="33" t="s">
        <v>34</v>
      </c>
      <c r="E31" s="33"/>
      <c r="F31" s="33"/>
      <c r="G31" s="33"/>
      <c r="H31" s="33"/>
    </row>
    <row r="32" spans="1:8" ht="72">
      <c r="A32" s="11" t="s">
        <v>21</v>
      </c>
      <c r="B32" s="21"/>
      <c r="C32" s="11" t="s">
        <v>23</v>
      </c>
      <c r="D32" s="21" t="s">
        <v>35</v>
      </c>
      <c r="E32" s="11" t="s">
        <v>14</v>
      </c>
      <c r="F32" s="11">
        <v>510</v>
      </c>
      <c r="G32" s="11"/>
      <c r="H32" s="11">
        <f>G32*F32</f>
        <v>0</v>
      </c>
    </row>
    <row r="33" spans="1:8" ht="21.75" customHeight="1">
      <c r="A33" s="56" t="s">
        <v>12</v>
      </c>
      <c r="B33" s="56"/>
      <c r="C33" s="56"/>
      <c r="D33" s="56"/>
      <c r="E33" s="56"/>
      <c r="F33" s="56"/>
      <c r="G33" s="56"/>
      <c r="H33" s="26">
        <f>H32</f>
        <v>0</v>
      </c>
    </row>
    <row r="34" spans="1:8" ht="39" customHeight="1">
      <c r="A34" s="39" t="s">
        <v>11</v>
      </c>
      <c r="B34" s="39"/>
      <c r="C34" s="40"/>
      <c r="D34" s="33" t="s">
        <v>36</v>
      </c>
      <c r="E34" s="33"/>
      <c r="F34" s="33"/>
      <c r="G34" s="33"/>
      <c r="H34" s="33"/>
    </row>
    <row r="35" spans="1:8" ht="73.5" customHeight="1">
      <c r="A35" s="25" t="s">
        <v>20</v>
      </c>
      <c r="B35" s="10"/>
      <c r="C35" s="9" t="s">
        <v>13</v>
      </c>
      <c r="D35" s="16" t="s">
        <v>37</v>
      </c>
      <c r="E35" s="4" t="s">
        <v>14</v>
      </c>
      <c r="F35" s="11">
        <v>510</v>
      </c>
      <c r="G35" s="2"/>
      <c r="H35" s="4">
        <f>G35*F35</f>
        <v>0</v>
      </c>
    </row>
    <row r="36" spans="1:8" ht="15.75" customHeight="1">
      <c r="A36" s="67" t="s">
        <v>38</v>
      </c>
      <c r="B36" s="67"/>
      <c r="C36" s="67"/>
      <c r="D36" s="67"/>
      <c r="E36" s="67"/>
      <c r="F36" s="67"/>
      <c r="G36" s="67"/>
      <c r="H36" s="26">
        <f>H35</f>
        <v>0</v>
      </c>
    </row>
    <row r="37" spans="1:8" ht="15.75" customHeight="1">
      <c r="A37" s="58" t="s">
        <v>43</v>
      </c>
      <c r="B37" s="58"/>
      <c r="C37" s="58"/>
      <c r="D37" s="53" t="s">
        <v>9</v>
      </c>
      <c r="E37" s="54"/>
      <c r="F37" s="54"/>
      <c r="G37" s="61">
        <f>H36+H33</f>
        <v>0</v>
      </c>
      <c r="H37" s="61"/>
    </row>
    <row r="38" spans="1:8" ht="17.25" customHeight="1">
      <c r="A38" s="58"/>
      <c r="B38" s="58"/>
      <c r="C38" s="58"/>
      <c r="D38" s="41" t="s">
        <v>10</v>
      </c>
      <c r="E38" s="42"/>
      <c r="F38" s="42"/>
      <c r="G38" s="51">
        <f>0.23*G37</f>
        <v>0</v>
      </c>
      <c r="H38" s="72"/>
    </row>
    <row r="39" spans="1:8" ht="19.5" customHeight="1">
      <c r="A39" s="58"/>
      <c r="B39" s="58"/>
      <c r="C39" s="58"/>
      <c r="D39" s="68" t="s">
        <v>4</v>
      </c>
      <c r="E39" s="69"/>
      <c r="F39" s="69"/>
      <c r="G39" s="59">
        <f>G37+G38</f>
        <v>0</v>
      </c>
      <c r="H39" s="59"/>
    </row>
    <row r="40" spans="1:8" ht="23.25" customHeight="1">
      <c r="A40" s="70" t="s">
        <v>44</v>
      </c>
      <c r="B40" s="70"/>
      <c r="C40" s="70"/>
      <c r="D40" s="70"/>
      <c r="E40" s="70"/>
      <c r="F40" s="70"/>
      <c r="G40" s="70"/>
      <c r="H40" s="70"/>
    </row>
    <row r="41" spans="1:8" ht="27" customHeight="1">
      <c r="A41" s="71" t="s">
        <v>17</v>
      </c>
      <c r="B41" s="71"/>
      <c r="C41" s="71"/>
      <c r="D41" s="33" t="s">
        <v>34</v>
      </c>
      <c r="E41" s="33"/>
      <c r="F41" s="33"/>
      <c r="G41" s="33"/>
      <c r="H41" s="33"/>
    </row>
    <row r="42" spans="1:8" ht="79.5" customHeight="1">
      <c r="A42" s="11" t="s">
        <v>21</v>
      </c>
      <c r="B42" s="21"/>
      <c r="C42" s="11" t="s">
        <v>23</v>
      </c>
      <c r="D42" s="21" t="s">
        <v>52</v>
      </c>
      <c r="E42" s="11" t="s">
        <v>14</v>
      </c>
      <c r="F42" s="11">
        <v>1200</v>
      </c>
      <c r="G42" s="11"/>
      <c r="H42" s="11">
        <f>G42*F42</f>
        <v>0</v>
      </c>
    </row>
    <row r="43" spans="1:8" ht="23.25" customHeight="1">
      <c r="A43" s="56" t="s">
        <v>12</v>
      </c>
      <c r="B43" s="56"/>
      <c r="C43" s="56"/>
      <c r="D43" s="56"/>
      <c r="E43" s="56"/>
      <c r="F43" s="56"/>
      <c r="G43" s="56"/>
      <c r="H43" s="26">
        <f>H42</f>
        <v>0</v>
      </c>
    </row>
    <row r="44" spans="1:8" ht="37.5" customHeight="1">
      <c r="A44" s="39" t="s">
        <v>11</v>
      </c>
      <c r="B44" s="39"/>
      <c r="C44" s="40"/>
      <c r="D44" s="33" t="s">
        <v>48</v>
      </c>
      <c r="E44" s="33"/>
      <c r="F44" s="33"/>
      <c r="G44" s="33"/>
      <c r="H44" s="33"/>
    </row>
    <row r="45" spans="1:8" ht="72">
      <c r="A45" s="25" t="s">
        <v>20</v>
      </c>
      <c r="B45" s="10"/>
      <c r="C45" s="9" t="s">
        <v>13</v>
      </c>
      <c r="D45" s="16" t="s">
        <v>39</v>
      </c>
      <c r="E45" s="4" t="s">
        <v>14</v>
      </c>
      <c r="F45" s="11">
        <v>1480</v>
      </c>
      <c r="G45" s="2"/>
      <c r="H45" s="4">
        <f>G45*F45</f>
        <v>0</v>
      </c>
    </row>
    <row r="46" spans="1:8" ht="30.75" customHeight="1">
      <c r="A46" s="67" t="s">
        <v>49</v>
      </c>
      <c r="B46" s="67"/>
      <c r="C46" s="67"/>
      <c r="D46" s="67"/>
      <c r="E46" s="67"/>
      <c r="F46" s="67"/>
      <c r="G46" s="67"/>
      <c r="H46" s="26">
        <f>H45</f>
        <v>0</v>
      </c>
    </row>
    <row r="47" spans="1:8" ht="29.25" customHeight="1">
      <c r="A47" s="58" t="s">
        <v>44</v>
      </c>
      <c r="B47" s="58"/>
      <c r="C47" s="58"/>
      <c r="D47" s="53" t="s">
        <v>9</v>
      </c>
      <c r="E47" s="54"/>
      <c r="F47" s="54"/>
      <c r="G47" s="61">
        <f>H46+H43</f>
        <v>0</v>
      </c>
      <c r="H47" s="61"/>
    </row>
    <row r="48" spans="1:8" ht="24.75" customHeight="1">
      <c r="A48" s="58"/>
      <c r="B48" s="58"/>
      <c r="C48" s="58"/>
      <c r="D48" s="41" t="s">
        <v>10</v>
      </c>
      <c r="E48" s="42"/>
      <c r="F48" s="42"/>
      <c r="G48" s="51">
        <f>0.23*G47</f>
        <v>0</v>
      </c>
      <c r="H48" s="72"/>
    </row>
    <row r="49" spans="1:8" ht="26.25" customHeight="1">
      <c r="A49" s="58"/>
      <c r="B49" s="58"/>
      <c r="C49" s="58"/>
      <c r="D49" s="68" t="s">
        <v>4</v>
      </c>
      <c r="E49" s="69"/>
      <c r="F49" s="69"/>
      <c r="G49" s="59">
        <f>G47+G48</f>
        <v>0</v>
      </c>
      <c r="H49" s="59"/>
    </row>
    <row r="50" spans="1:8" ht="22.5" customHeight="1">
      <c r="A50" s="70" t="s">
        <v>45</v>
      </c>
      <c r="B50" s="70"/>
      <c r="C50" s="70"/>
      <c r="D50" s="70"/>
      <c r="E50" s="70"/>
      <c r="F50" s="70"/>
      <c r="G50" s="70"/>
      <c r="H50" s="70"/>
    </row>
    <row r="51" spans="1:8" ht="29.25" customHeight="1">
      <c r="A51" s="71" t="s">
        <v>17</v>
      </c>
      <c r="B51" s="71"/>
      <c r="C51" s="71"/>
      <c r="D51" s="33" t="s">
        <v>34</v>
      </c>
      <c r="E51" s="33"/>
      <c r="F51" s="33"/>
      <c r="G51" s="33"/>
      <c r="H51" s="33"/>
    </row>
    <row r="52" spans="1:8" ht="78.75" customHeight="1">
      <c r="A52" s="11" t="s">
        <v>21</v>
      </c>
      <c r="B52" s="21"/>
      <c r="C52" s="11" t="s">
        <v>23</v>
      </c>
      <c r="D52" s="21" t="s">
        <v>50</v>
      </c>
      <c r="E52" s="11" t="s">
        <v>14</v>
      </c>
      <c r="F52" s="11">
        <v>1350</v>
      </c>
      <c r="G52" s="11"/>
      <c r="H52" s="11">
        <f>G52*F52</f>
        <v>0</v>
      </c>
    </row>
    <row r="53" spans="1:8" ht="22.5" customHeight="1">
      <c r="A53" s="56" t="s">
        <v>12</v>
      </c>
      <c r="B53" s="56"/>
      <c r="C53" s="56"/>
      <c r="D53" s="56"/>
      <c r="E53" s="56"/>
      <c r="F53" s="56"/>
      <c r="G53" s="56"/>
      <c r="H53" s="26">
        <f>H52</f>
        <v>0</v>
      </c>
    </row>
    <row r="54" spans="1:8" ht="36.75" customHeight="1">
      <c r="A54" s="39" t="s">
        <v>11</v>
      </c>
      <c r="B54" s="39"/>
      <c r="C54" s="40"/>
      <c r="D54" s="33" t="s">
        <v>48</v>
      </c>
      <c r="E54" s="33"/>
      <c r="F54" s="33"/>
      <c r="G54" s="33"/>
      <c r="H54" s="33"/>
    </row>
    <row r="55" spans="1:8" ht="72">
      <c r="A55" s="25" t="s">
        <v>20</v>
      </c>
      <c r="B55" s="10"/>
      <c r="C55" s="9" t="s">
        <v>13</v>
      </c>
      <c r="D55" s="16" t="s">
        <v>40</v>
      </c>
      <c r="E55" s="4" t="s">
        <v>14</v>
      </c>
      <c r="F55" s="11">
        <v>1350</v>
      </c>
      <c r="G55" s="2"/>
      <c r="H55" s="4">
        <f>G55*F55</f>
        <v>0</v>
      </c>
    </row>
    <row r="56" spans="1:8" ht="25.5" customHeight="1">
      <c r="A56" s="67" t="s">
        <v>49</v>
      </c>
      <c r="B56" s="67"/>
      <c r="C56" s="67"/>
      <c r="D56" s="67"/>
      <c r="E56" s="67"/>
      <c r="F56" s="67"/>
      <c r="G56" s="67"/>
      <c r="H56" s="26">
        <f>H55</f>
        <v>0</v>
      </c>
    </row>
    <row r="57" spans="1:8" ht="23.25" customHeight="1">
      <c r="A57" s="58" t="s">
        <v>46</v>
      </c>
      <c r="B57" s="58"/>
      <c r="C57" s="58"/>
      <c r="D57" s="53" t="s">
        <v>9</v>
      </c>
      <c r="E57" s="54"/>
      <c r="F57" s="54"/>
      <c r="G57" s="61">
        <f>H53+H56</f>
        <v>0</v>
      </c>
      <c r="H57" s="61"/>
    </row>
    <row r="58" spans="1:8" ht="17.25" customHeight="1">
      <c r="A58" s="58"/>
      <c r="B58" s="58"/>
      <c r="C58" s="58"/>
      <c r="D58" s="41" t="s">
        <v>10</v>
      </c>
      <c r="E58" s="42"/>
      <c r="F58" s="42"/>
      <c r="G58" s="51">
        <f>0.23*G57</f>
        <v>0</v>
      </c>
      <c r="H58" s="72"/>
    </row>
    <row r="59" spans="1:8" ht="23.25" customHeight="1">
      <c r="A59" s="58"/>
      <c r="B59" s="58"/>
      <c r="C59" s="58"/>
      <c r="D59" s="68" t="s">
        <v>4</v>
      </c>
      <c r="E59" s="69"/>
      <c r="F59" s="69"/>
      <c r="G59" s="59">
        <f>G57+G58</f>
        <v>0</v>
      </c>
      <c r="H59" s="59"/>
    </row>
    <row r="60" spans="1:8" ht="25.5" customHeight="1">
      <c r="A60" s="73" t="s">
        <v>47</v>
      </c>
      <c r="B60" s="73"/>
      <c r="C60" s="73"/>
      <c r="D60" s="74" t="s">
        <v>9</v>
      </c>
      <c r="E60" s="75"/>
      <c r="F60" s="75"/>
      <c r="G60" s="76">
        <f>G57+G47+G37+G24+G14</f>
        <v>0</v>
      </c>
      <c r="H60" s="76"/>
    </row>
    <row r="61" spans="1:8" ht="21" customHeight="1">
      <c r="A61" s="73"/>
      <c r="B61" s="73"/>
      <c r="C61" s="73"/>
      <c r="D61" s="74" t="s">
        <v>10</v>
      </c>
      <c r="E61" s="74"/>
      <c r="F61" s="74"/>
      <c r="G61" s="76">
        <f>0.23*G60</f>
        <v>0</v>
      </c>
      <c r="H61" s="76"/>
    </row>
    <row r="62" spans="1:8" ht="22.5" customHeight="1">
      <c r="A62" s="73"/>
      <c r="B62" s="73"/>
      <c r="C62" s="73"/>
      <c r="D62" s="74" t="s">
        <v>4</v>
      </c>
      <c r="E62" s="75"/>
      <c r="F62" s="75"/>
      <c r="G62" s="76">
        <f>G60+G61</f>
        <v>0</v>
      </c>
      <c r="H62" s="76"/>
    </row>
    <row r="64" spans="1:8" ht="12.75">
      <c r="A64" s="28" t="s">
        <v>53</v>
      </c>
      <c r="B64" s="29"/>
      <c r="C64" s="29"/>
      <c r="D64" s="29"/>
      <c r="E64" s="29"/>
      <c r="F64" s="29"/>
      <c r="G64" s="29"/>
      <c r="H64" s="29"/>
    </row>
    <row r="66" spans="1:8" ht="12.75">
      <c r="A66" s="28" t="s">
        <v>54</v>
      </c>
      <c r="B66" s="29"/>
      <c r="C66" s="29"/>
      <c r="D66" s="29"/>
      <c r="E66" s="29"/>
      <c r="F66" s="29"/>
      <c r="G66" s="29"/>
      <c r="H66" s="29"/>
    </row>
  </sheetData>
  <sheetProtection/>
  <mergeCells count="83">
    <mergeCell ref="A51:C51"/>
    <mergeCell ref="D51:H51"/>
    <mergeCell ref="G49:H49"/>
    <mergeCell ref="A50:H50"/>
    <mergeCell ref="A47:C49"/>
    <mergeCell ref="D47:F47"/>
    <mergeCell ref="G47:H47"/>
    <mergeCell ref="D48:F48"/>
    <mergeCell ref="G48:H48"/>
    <mergeCell ref="D49:F49"/>
    <mergeCell ref="A53:G53"/>
    <mergeCell ref="D59:F59"/>
    <mergeCell ref="G59:H59"/>
    <mergeCell ref="A60:C62"/>
    <mergeCell ref="D60:F60"/>
    <mergeCell ref="G60:H60"/>
    <mergeCell ref="D61:F61"/>
    <mergeCell ref="G61:H61"/>
    <mergeCell ref="D62:F62"/>
    <mergeCell ref="G62:H62"/>
    <mergeCell ref="A54:C54"/>
    <mergeCell ref="D54:H54"/>
    <mergeCell ref="A56:G56"/>
    <mergeCell ref="A57:C59"/>
    <mergeCell ref="D57:F57"/>
    <mergeCell ref="G57:H57"/>
    <mergeCell ref="D58:F58"/>
    <mergeCell ref="G58:H58"/>
    <mergeCell ref="A40:H40"/>
    <mergeCell ref="A44:C44"/>
    <mergeCell ref="D44:H44"/>
    <mergeCell ref="A46:G46"/>
    <mergeCell ref="A41:C41"/>
    <mergeCell ref="D41:H41"/>
    <mergeCell ref="A43:G43"/>
    <mergeCell ref="D34:H34"/>
    <mergeCell ref="A37:C39"/>
    <mergeCell ref="D37:F37"/>
    <mergeCell ref="G37:H37"/>
    <mergeCell ref="D38:F38"/>
    <mergeCell ref="G38:H38"/>
    <mergeCell ref="D39:F39"/>
    <mergeCell ref="G39:H39"/>
    <mergeCell ref="G14:H14"/>
    <mergeCell ref="G15:H15"/>
    <mergeCell ref="A36:G36"/>
    <mergeCell ref="D26:F26"/>
    <mergeCell ref="G26:H26"/>
    <mergeCell ref="A30:H30"/>
    <mergeCell ref="A31:C31"/>
    <mergeCell ref="D31:H31"/>
    <mergeCell ref="A33:G33"/>
    <mergeCell ref="A34:C34"/>
    <mergeCell ref="D8:H8"/>
    <mergeCell ref="G24:H24"/>
    <mergeCell ref="A3:H3"/>
    <mergeCell ref="A17:H17"/>
    <mergeCell ref="A21:C21"/>
    <mergeCell ref="D21:H21"/>
    <mergeCell ref="A10:G10"/>
    <mergeCell ref="A18:C18"/>
    <mergeCell ref="A7:G7"/>
    <mergeCell ref="D16:F16"/>
    <mergeCell ref="D25:F25"/>
    <mergeCell ref="G25:H25"/>
    <mergeCell ref="D14:F14"/>
    <mergeCell ref="D18:H18"/>
    <mergeCell ref="A20:G20"/>
    <mergeCell ref="A23:G23"/>
    <mergeCell ref="A24:C26"/>
    <mergeCell ref="D24:F24"/>
    <mergeCell ref="A14:C16"/>
    <mergeCell ref="G16:H16"/>
    <mergeCell ref="A64:H64"/>
    <mergeCell ref="A66:H66"/>
    <mergeCell ref="A1:H1"/>
    <mergeCell ref="D11:H11"/>
    <mergeCell ref="A13:G13"/>
    <mergeCell ref="A11:C11"/>
    <mergeCell ref="D15:F15"/>
    <mergeCell ref="A4:C4"/>
    <mergeCell ref="D4:H4"/>
    <mergeCell ref="A8:C8"/>
  </mergeCells>
  <printOptions horizontalCentered="1"/>
  <pageMargins left="0.7874015748031497" right="0.4330708661417323" top="0.4724409448818898" bottom="0.5118110236220472" header="0.5118110236220472" footer="0.31496062992125984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 Projekt</dc:creator>
  <cp:keywords/>
  <dc:description/>
  <cp:lastModifiedBy>Andrzej Dudzik</cp:lastModifiedBy>
  <cp:lastPrinted>2017-07-21T06:17:19Z</cp:lastPrinted>
  <dcterms:created xsi:type="dcterms:W3CDTF">2001-03-12T07:07:41Z</dcterms:created>
  <dcterms:modified xsi:type="dcterms:W3CDTF">2017-08-07T13:37:06Z</dcterms:modified>
  <cp:category/>
  <cp:version/>
  <cp:contentType/>
  <cp:contentStatus/>
</cp:coreProperties>
</file>