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tabRatio="726" firstSheet="1" activeTab="6"/>
  </bookViews>
  <sheets>
    <sheet name="Ankieta " sheetId="1" r:id="rId1"/>
    <sheet name="Bydynki,Budowle" sheetId="2" r:id="rId2"/>
    <sheet name="Drogi, Sieci" sheetId="3" r:id="rId3"/>
    <sheet name="Środki trwałe" sheetId="4" r:id="rId4"/>
    <sheet name="Elektronika " sheetId="5" r:id="rId5"/>
    <sheet name="Pojazdy" sheetId="6" r:id="rId6"/>
    <sheet name="Maszyny, Urządzenia" sheetId="7" r:id="rId7"/>
    <sheet name="Arkusz1" sheetId="8" r:id="rId8"/>
  </sheets>
  <definedNames>
    <definedName name="_xlnm.Print_Area" localSheetId="1">'Bydynki,Budowle'!$A$1:$J$106</definedName>
    <definedName name="_xlnm.Print_Area" localSheetId="4">'Elektronika '!$A$1:$D$163</definedName>
    <definedName name="_xlnm.Print_Area" localSheetId="5">'Pojazdy'!$A$1:$X$21</definedName>
  </definedNames>
  <calcPr fullCalcOnLoad="1"/>
</workbook>
</file>

<file path=xl/sharedStrings.xml><?xml version="1.0" encoding="utf-8"?>
<sst xmlns="http://schemas.openxmlformats.org/spreadsheetml/2006/main" count="795" uniqueCount="587">
  <si>
    <t>TABELA NR 1</t>
  </si>
  <si>
    <t>Lp.</t>
  </si>
  <si>
    <t>Nazwa jednostki organizacyjnej</t>
  </si>
  <si>
    <t>Adres</t>
  </si>
  <si>
    <t>Inne lokalizacje prowadzenia działalności</t>
  </si>
  <si>
    <t>EKD/PKD</t>
  </si>
  <si>
    <t>REGON</t>
  </si>
  <si>
    <t>NIP</t>
  </si>
  <si>
    <t>Ogólny e-mail jednostki</t>
  </si>
  <si>
    <t>Adres lokalizacji</t>
  </si>
  <si>
    <t>TABELA NR 2</t>
  </si>
  <si>
    <t>lp.</t>
  </si>
  <si>
    <t>Rok budowy</t>
  </si>
  <si>
    <t>Wartość odtworzeniowa</t>
  </si>
  <si>
    <t>Rodzaj materiałów budowlanych, z jakich wykonano budynek</t>
  </si>
  <si>
    <t>RAZEM</t>
  </si>
  <si>
    <t>TABELA NR 3</t>
  </si>
  <si>
    <t>Grupa III</t>
  </si>
  <si>
    <r>
      <t xml:space="preserve">Grupa IV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(bez sprzętów elektronicznych wykazanych w tabeli nr 3)</t>
    </r>
  </si>
  <si>
    <t>Grupa V</t>
  </si>
  <si>
    <r>
      <t xml:space="preserve">Grupa VII   </t>
    </r>
    <r>
      <rPr>
        <b/>
        <sz val="10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</si>
  <si>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Arial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</si>
  <si>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rFont val="Arial"/>
        <family val="2"/>
      </rPr>
      <t xml:space="preserve"> (bez sprzętów elektronicznych wykazanych w tabeli nr 3)</t>
    </r>
  </si>
  <si>
    <t>grupa 014 wartości niematerialne i prawne</t>
  </si>
  <si>
    <t>TABELA NR 4</t>
  </si>
  <si>
    <t>Rok produkcji</t>
  </si>
  <si>
    <t>(nazwa jednostki organizacyjnej)…………………</t>
  </si>
  <si>
    <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kamery)</t>
    </r>
  </si>
  <si>
    <t>Rodzaj sprzętu</t>
  </si>
  <si>
    <t>rok produkcji</t>
  </si>
  <si>
    <t>wartość (początkowa) - księgowa brutto</t>
  </si>
  <si>
    <t>TABELA NR 5</t>
  </si>
  <si>
    <t>Dane pojazdów/pojazdów wolnobieżnych</t>
  </si>
  <si>
    <t>Dane pojazdów/ pojazdów wolnobieżnych</t>
  </si>
  <si>
    <t>Marka</t>
  </si>
  <si>
    <t>Typ, model</t>
  </si>
  <si>
    <t>Nr podwozia/nadwozia</t>
  </si>
  <si>
    <t>Nr rejestracyjny</t>
  </si>
  <si>
    <t>Wyposażenie pojazdu specjalnego*</t>
  </si>
  <si>
    <t>Pojemność</t>
  </si>
  <si>
    <r>
      <t xml:space="preserve">Moc w kW lub KM </t>
    </r>
    <r>
      <rPr>
        <i/>
        <sz val="10"/>
        <color indexed="10"/>
        <rFont val="Arial"/>
        <family val="2"/>
      </rPr>
      <t>(1kW = 1,3596 KM)</t>
    </r>
  </si>
  <si>
    <t>Data I rejestracji</t>
  </si>
  <si>
    <t>Ilość miejsc</t>
  </si>
  <si>
    <t>Ładowność</t>
  </si>
  <si>
    <t xml:space="preserve">Zabezpieczenia przeciwkradzieżowe (Immobilizer, alarm, GPS, blokada skrzyni biegów) </t>
  </si>
  <si>
    <t>Przebieg w km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</si>
  <si>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</si>
  <si>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r>
      <t xml:space="preserve">Wyposażenie dodatkowe </t>
    </r>
    <r>
      <rPr>
        <i/>
        <sz val="10"/>
        <color indexed="10"/>
        <rFont val="Arial"/>
        <family val="2"/>
      </rPr>
      <t>(obejmuje urządzenia, które nie są montowane standardowo przez producenta w warunkach montażu fabrycznego)</t>
    </r>
  </si>
  <si>
    <t>Okres ubezpieczenia OC i NW</t>
  </si>
  <si>
    <t>Okres ubezpieczenia                       AC i KR</t>
  </si>
  <si>
    <t>rodzaj</t>
  </si>
  <si>
    <t>wartość</t>
  </si>
  <si>
    <t>Od</t>
  </si>
  <si>
    <t>Do</t>
  </si>
  <si>
    <t>TABELA NR 6</t>
  </si>
  <si>
    <t>LP.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</si>
  <si>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</si>
  <si>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</si>
  <si>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</si>
  <si>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</si>
  <si>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</si>
  <si>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</si>
  <si>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(adres)</t>
  </si>
  <si>
    <t>TABELA NR 9</t>
  </si>
  <si>
    <t>Rodzaj         (osobowy/ ciężarowy/ przyczepa/ naczepa/ specjalny/ wolnobieżny)</t>
  </si>
  <si>
    <t>Środki obrotowe (materiały, półprodukty, produkty) - maksymalny dzienny stan w okresie ubezpieczenia</t>
  </si>
  <si>
    <t xml:space="preserve">TABELA NR 3 </t>
  </si>
  <si>
    <t>Nazwa przedmiotu ubezpieczenia</t>
  </si>
  <si>
    <t>Drogi</t>
  </si>
  <si>
    <t>Długość w kilometrach</t>
  </si>
  <si>
    <t>Sieć wodociągowa</t>
  </si>
  <si>
    <t>Sieć kanalizacyjna</t>
  </si>
  <si>
    <t>Sieć gazownicza</t>
  </si>
  <si>
    <t>Wartość</t>
  </si>
  <si>
    <t>Księgowa brutto</t>
  </si>
  <si>
    <t>Odtworzeniowa</t>
  </si>
  <si>
    <r>
      <t xml:space="preserve">Liczba pracowników                                                 </t>
    </r>
    <r>
      <rPr>
        <sz val="10"/>
        <rFont val="Arial"/>
        <family val="2"/>
      </rPr>
      <t>(w przypadku szkół należy wpisać oddzielnie liczbę nauczycieli i liczbę pozostałych pracowników)</t>
    </r>
  </si>
  <si>
    <r>
      <t xml:space="preserve">Liczba uczniów lub wychowanków                                                          </t>
    </r>
    <r>
      <rPr>
        <sz val="10"/>
        <rFont val="Arial"/>
        <family val="2"/>
      </rPr>
      <t>(dotyczy szkół, ośrodków wychowawczych, domów dziecka, DPS)</t>
    </r>
  </si>
  <si>
    <t xml:space="preserve"> ŚRODKI TRWAŁE I INNE (maszyny, urządzenia, wyposażenie,  sprzęt elektroniczny nie wymieniony w tabeli elektronika)                                               </t>
  </si>
  <si>
    <t xml:space="preserve">Zestaw komputerowy </t>
  </si>
  <si>
    <t xml:space="preserve">Skaner EPSON </t>
  </si>
  <si>
    <t xml:space="preserve">Drukarka KYOCERA </t>
  </si>
  <si>
    <t xml:space="preserve">10 zestawów komputerowych </t>
  </si>
  <si>
    <t>Komputer przenośny TOSHIBA SATELITE</t>
  </si>
  <si>
    <t>Zestaw komputerowy</t>
  </si>
  <si>
    <t>Laptop TOSHIBA SATELITE</t>
  </si>
  <si>
    <t>Zstaw komputerowy</t>
  </si>
  <si>
    <t xml:space="preserve">Laptop  </t>
  </si>
  <si>
    <t>Laptop z myszką</t>
  </si>
  <si>
    <t>Laptop LENOVO</t>
  </si>
  <si>
    <t>Drogi twarde:…………36</t>
  </si>
  <si>
    <t>Drogi gruntowe:………………….401</t>
  </si>
  <si>
    <t>żuk</t>
  </si>
  <si>
    <t>GLM 8</t>
  </si>
  <si>
    <t>PWH 6353</t>
  </si>
  <si>
    <t>pożarniczy</t>
  </si>
  <si>
    <t>GLM</t>
  </si>
  <si>
    <t>POB 903N</t>
  </si>
  <si>
    <t>SUL000111HD71137</t>
  </si>
  <si>
    <t>POB 732S</t>
  </si>
  <si>
    <t>POB 90ZN</t>
  </si>
  <si>
    <t>IFA</t>
  </si>
  <si>
    <t>-</t>
  </si>
  <si>
    <t>PZH 658F</t>
  </si>
  <si>
    <t xml:space="preserve">STAR  </t>
  </si>
  <si>
    <t>PZL 5538</t>
  </si>
  <si>
    <t xml:space="preserve">FORD </t>
  </si>
  <si>
    <t>TRANSIT</t>
  </si>
  <si>
    <t>WSOLXXGBFL2804717</t>
  </si>
  <si>
    <t>PGO K662</t>
  </si>
  <si>
    <t>JELCZ/STAR</t>
  </si>
  <si>
    <t>M-GBA</t>
  </si>
  <si>
    <t>PWE 8463</t>
  </si>
  <si>
    <t>JELCZ</t>
  </si>
  <si>
    <t>GCBA</t>
  </si>
  <si>
    <t>PGO K131</t>
  </si>
  <si>
    <t>ŻUK</t>
  </si>
  <si>
    <t>GLM8</t>
  </si>
  <si>
    <t>PGO V270</t>
  </si>
  <si>
    <t>GLM9</t>
  </si>
  <si>
    <t>SUL006111JO489591</t>
  </si>
  <si>
    <t>PGO 43CP</t>
  </si>
  <si>
    <t>Mercedes</t>
  </si>
  <si>
    <t>Daimler Benz</t>
  </si>
  <si>
    <t>PGO U644</t>
  </si>
  <si>
    <t>specjalny</t>
  </si>
  <si>
    <t>Volkswagen</t>
  </si>
  <si>
    <t>Transporter 2.4D</t>
  </si>
  <si>
    <t>WV2ZZZ70ZMH059089</t>
  </si>
  <si>
    <t>PGO 07LK</t>
  </si>
  <si>
    <t>OSP Jabłonna</t>
  </si>
  <si>
    <t>OSP Rostarzewo</t>
  </si>
  <si>
    <t>budynek biurowy</t>
  </si>
  <si>
    <t>budynek Domu Kultury</t>
  </si>
  <si>
    <t>budynek muzeum pożarnictwa</t>
  </si>
  <si>
    <t>budynek remizy OSP</t>
  </si>
  <si>
    <t>budynek Sali wiejskiej</t>
  </si>
  <si>
    <t>Archiwum Urzędu</t>
  </si>
  <si>
    <t>budynek hali sportowej</t>
  </si>
  <si>
    <t>Budynek mieszkalny</t>
  </si>
  <si>
    <t>Budynek służby zdrowia</t>
  </si>
  <si>
    <t>Przedszkole</t>
  </si>
  <si>
    <t>Budynek mieszkalny-była szkoła</t>
  </si>
  <si>
    <t>Budynek mieszkalny - po byłej szkole</t>
  </si>
  <si>
    <t>Budynek mieszkalny - sala wiejska</t>
  </si>
  <si>
    <t xml:space="preserve">Budynek oczyszczalni </t>
  </si>
  <si>
    <t>Budynek rozdzielni</t>
  </si>
  <si>
    <t xml:space="preserve">Budynek administracyjny </t>
  </si>
  <si>
    <t>Budynek agregatu prądtwór.</t>
  </si>
  <si>
    <t>Budynek energetyczny</t>
  </si>
  <si>
    <t>Budynek socjalno-sportowy</t>
  </si>
  <si>
    <t>Budynek - szalety</t>
  </si>
  <si>
    <t>budynek jednolokalowy</t>
  </si>
  <si>
    <t>budynek</t>
  </si>
  <si>
    <t>ok.1900</t>
  </si>
  <si>
    <t>3x1, 1 lokal gminny</t>
  </si>
  <si>
    <t>6x1, 1 lokal gminny</t>
  </si>
  <si>
    <t>4x3, 3 lokale gminne</t>
  </si>
  <si>
    <t>2x2 cały budynek gminny</t>
  </si>
  <si>
    <t>4x4 cały budynek gminny</t>
  </si>
  <si>
    <t>4x4 2 lokale gminny</t>
  </si>
  <si>
    <t>6x6 cały budynek gminny</t>
  </si>
  <si>
    <t>4x1, 1 lokal gminny</t>
  </si>
  <si>
    <t>3x2, 2 lokale gminne</t>
  </si>
  <si>
    <t>5x1, 1 lokal gminny</t>
  </si>
  <si>
    <t>4x4 1 lokal gminny</t>
  </si>
  <si>
    <t>6x3, 3 lokale gminne</t>
  </si>
  <si>
    <t>5x2, 2 lokale gminne</t>
  </si>
  <si>
    <t>6x2, 2 lokale gminne</t>
  </si>
  <si>
    <t>cały gminny</t>
  </si>
  <si>
    <t>8x3, 3 lokale gminne</t>
  </si>
  <si>
    <t>7x5, lokal gminny</t>
  </si>
  <si>
    <t>Gaśnice proszkowe</t>
  </si>
  <si>
    <t>Rakoniewice, ul. Drzymały25</t>
  </si>
  <si>
    <t>Rakoniewice, ul. Krystyny 30</t>
  </si>
  <si>
    <t>Rakoniewice, ul. Koscielna</t>
  </si>
  <si>
    <t>Rakoniewice, Starowolsztyńska</t>
  </si>
  <si>
    <t>Jabłonna, Koscielna</t>
  </si>
  <si>
    <t>Ruchocice, Poznańska</t>
  </si>
  <si>
    <t>Rostarzewo, Wolsztyńska</t>
  </si>
  <si>
    <t>Rakoniewice, Drzymały 25</t>
  </si>
  <si>
    <t>Rakoniewice, Nowotomyska 3</t>
  </si>
  <si>
    <t>Rakoniewice Pl.Pow.Wlkp. 1</t>
  </si>
  <si>
    <t>Rakoniewice Pl.Pow.Wlkp. 4</t>
  </si>
  <si>
    <t>Rakoniewice Pl.Pow.Wlkp. 6</t>
  </si>
  <si>
    <t>Rakoniewice Pl.Pow.Wlkp. 9</t>
  </si>
  <si>
    <t>Rakoniewice Pl.Pow.Wlkp. 11</t>
  </si>
  <si>
    <t>Rakoniewice Pl.Pow.Wlkp. 13</t>
  </si>
  <si>
    <t>Rakoniewice Pl.Pow.Wlkp. 28</t>
  </si>
  <si>
    <t>Rakoniewice Pl.Pow.Wlkp. 35</t>
  </si>
  <si>
    <t>Rakoniewice Pl.Pow.Wlkp. 40</t>
  </si>
  <si>
    <t>Rakoniewice Pocztowa 1</t>
  </si>
  <si>
    <t>Rakoniewice Pocztowa 7</t>
  </si>
  <si>
    <t>Rakoniewice Pocztowa 27</t>
  </si>
  <si>
    <t>Rakoniewice Pocztowa 28</t>
  </si>
  <si>
    <t>Rakoniewice Wolsztyńska 10</t>
  </si>
  <si>
    <t>Rakoniewice Wolsztyńska 22</t>
  </si>
  <si>
    <t>Rakoniewice Krystyny 18</t>
  </si>
  <si>
    <t>Rakoniewice Krystyny 34</t>
  </si>
  <si>
    <t>Rakoniewice Krystyny 57</t>
  </si>
  <si>
    <t xml:space="preserve">Rakoniewice Grodziska 10 </t>
  </si>
  <si>
    <t>Rakoniewice Grodziska 20</t>
  </si>
  <si>
    <t xml:space="preserve">Rakoniewice Grodziska 25 </t>
  </si>
  <si>
    <t>Rakoniewice Grodziska 29</t>
  </si>
  <si>
    <t>Rakoniewice Grodzska 30</t>
  </si>
  <si>
    <t>Rakoniewice Grodzska 33</t>
  </si>
  <si>
    <t>Rakoniewice Grodziska 35</t>
  </si>
  <si>
    <t>Rakoniewice Grodziska 36</t>
  </si>
  <si>
    <t>Rakoniewice Garbary 8</t>
  </si>
  <si>
    <t>Rakoniewice Nowotomyska 2</t>
  </si>
  <si>
    <t>Rostarzewo Pl.Pow.Wlkp 11</t>
  </si>
  <si>
    <t>Rostarzewo Wolsztyńska 27</t>
  </si>
  <si>
    <t>Rostarzewo Wolsztyńska 15</t>
  </si>
  <si>
    <t>Stodolsko 11A</t>
  </si>
  <si>
    <t xml:space="preserve">Stodolsko 2 </t>
  </si>
  <si>
    <t>Głodno 42</t>
  </si>
  <si>
    <t>Głodno 62</t>
  </si>
  <si>
    <t>Tarnowa 4</t>
  </si>
  <si>
    <t>Jabłonna Kościelna 8</t>
  </si>
  <si>
    <t>Jabłonna Polna 8</t>
  </si>
  <si>
    <t>Komorówko 36</t>
  </si>
  <si>
    <t>Gnin 1</t>
  </si>
  <si>
    <t>Gola 12</t>
  </si>
  <si>
    <t>Blinek 11</t>
  </si>
  <si>
    <t>Blinek 21</t>
  </si>
  <si>
    <t>Gożdzin 36</t>
  </si>
  <si>
    <t>Elżbieciny 34</t>
  </si>
  <si>
    <t>Rakoniewice  Malinowa 1</t>
  </si>
  <si>
    <t>Rakoniewice Zamkowa 8</t>
  </si>
  <si>
    <t>Rakoniewice Stadion 1</t>
  </si>
  <si>
    <t xml:space="preserve">Rakoniewice 5-Stycznia </t>
  </si>
  <si>
    <t>Blinek 7</t>
  </si>
  <si>
    <t>Cegielsko 31 m.2</t>
  </si>
  <si>
    <t>Jabłonna, Polna 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</si>
  <si>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</si>
  <si>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</si>
  <si>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</si>
  <si>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</si>
  <si>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</si>
  <si>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</si>
  <si>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</si>
  <si>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</si>
  <si>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</si>
  <si>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</si>
  <si>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</si>
  <si>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2x2, budynek gminny </t>
  </si>
  <si>
    <t>12.</t>
  </si>
  <si>
    <t xml:space="preserve"> 7x2, 2 lokale gminne </t>
  </si>
  <si>
    <t>13.</t>
  </si>
  <si>
    <t>14.</t>
  </si>
  <si>
    <t xml:space="preserve"> 3x1, 1 lokal gminny </t>
  </si>
  <si>
    <t>15.</t>
  </si>
  <si>
    <t xml:space="preserve"> 4x2, 2 lokale gminne </t>
  </si>
  <si>
    <t>16.</t>
  </si>
  <si>
    <t xml:space="preserve"> 5x5, budynek gminny </t>
  </si>
  <si>
    <t>17.</t>
  </si>
  <si>
    <t xml:space="preserve"> 6x1, 1 lokal gminny </t>
  </si>
  <si>
    <t>18.</t>
  </si>
  <si>
    <t>19.</t>
  </si>
  <si>
    <t>20.</t>
  </si>
  <si>
    <t>21.</t>
  </si>
  <si>
    <t>22.</t>
  </si>
  <si>
    <t>23.</t>
  </si>
  <si>
    <t>24.</t>
  </si>
  <si>
    <t xml:space="preserve"> 3x3 cały budynek gminny </t>
  </si>
  <si>
    <t>25.</t>
  </si>
  <si>
    <t>26.</t>
  </si>
  <si>
    <t xml:space="preserve"> 3x2, 2 lokale gminne 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</si>
  <si>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</si>
  <si>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</si>
  <si>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</si>
  <si>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</si>
  <si>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</si>
  <si>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</si>
  <si>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</si>
  <si>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</si>
  <si>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</si>
  <si>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</si>
  <si>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</si>
  <si>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</si>
  <si>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</si>
  <si>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</si>
  <si>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2x2, 1 lokal gminny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</si>
  <si>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</si>
  <si>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</si>
  <si>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</si>
  <si>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</si>
  <si>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</si>
  <si>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</si>
  <si>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</si>
  <si>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</si>
  <si>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</si>
  <si>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2x1, 1 lokal gminny </t>
  </si>
  <si>
    <t>50.</t>
  </si>
  <si>
    <t xml:space="preserve"> cały budynek gminny </t>
  </si>
  <si>
    <t>51.</t>
  </si>
  <si>
    <t>52.</t>
  </si>
  <si>
    <t>53.</t>
  </si>
  <si>
    <t>54.</t>
  </si>
  <si>
    <t xml:space="preserve">Budynek mieszkalny </t>
  </si>
  <si>
    <t>Kuźnica Zbąska 46</t>
  </si>
  <si>
    <t>55.</t>
  </si>
  <si>
    <t xml:space="preserve"> 3x3, cały gminny </t>
  </si>
  <si>
    <t>56.</t>
  </si>
  <si>
    <t xml:space="preserve"> udział gminy 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</si>
  <si>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</si>
  <si>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</si>
  <si>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</si>
  <si>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</si>
  <si>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</si>
  <si>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</si>
  <si>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</si>
  <si>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</si>
  <si>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</si>
  <si>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</si>
  <si>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Agregat ciśn.W-H</t>
  </si>
  <si>
    <t xml:space="preserve"> Rozpieracz SP40</t>
  </si>
  <si>
    <t>Nożyce S180</t>
  </si>
  <si>
    <t>Motopompa szlam.</t>
  </si>
  <si>
    <t>Agregat prądotw.</t>
  </si>
  <si>
    <t>Piła do drewna</t>
  </si>
  <si>
    <t>Agregat ciśn</t>
  </si>
  <si>
    <t>Noż-rozpier.</t>
  </si>
  <si>
    <t>Piła do betonu</t>
  </si>
  <si>
    <t>Motopompa</t>
  </si>
  <si>
    <t>11279673301AS</t>
  </si>
  <si>
    <t>GCAL1594585</t>
  </si>
  <si>
    <t>GCABT1722619</t>
  </si>
  <si>
    <t>1240 l/min.</t>
  </si>
  <si>
    <t>2,3 KW</t>
  </si>
  <si>
    <t>029 S</t>
  </si>
  <si>
    <t>2,1 KVA</t>
  </si>
  <si>
    <t>1300 l/min.</t>
  </si>
  <si>
    <t>3,1 KW</t>
  </si>
  <si>
    <t>4960 obr./min</t>
  </si>
  <si>
    <t>800 l/min</t>
  </si>
  <si>
    <t>Weber-Hydr.</t>
  </si>
  <si>
    <t>Honda</t>
  </si>
  <si>
    <t>STIHL</t>
  </si>
  <si>
    <t>Hol-Matro</t>
  </si>
  <si>
    <t>EISEMAN</t>
  </si>
  <si>
    <t>Stihl</t>
  </si>
  <si>
    <t>Spec-Poż.</t>
  </si>
  <si>
    <t>nie</t>
  </si>
  <si>
    <t>OSP Rostarzewop</t>
  </si>
  <si>
    <t xml:space="preserve">Wykaz maszyn i urządzeń </t>
  </si>
  <si>
    <t xml:space="preserve"> "SAM" </t>
  </si>
  <si>
    <t xml:space="preserve"> Jednoosiowa</t>
  </si>
  <si>
    <r>
      <t xml:space="preserve"> </t>
    </r>
    <r>
      <rPr>
        <sz val="10"/>
        <color indexed="8"/>
        <rFont val="Czcionka tekstu podstawowego"/>
        <family val="0"/>
      </rPr>
      <t>PGO002120037</t>
    </r>
  </si>
  <si>
    <t xml:space="preserve">   PGO 62XL</t>
  </si>
  <si>
    <r>
      <t>Przycz.specj.</t>
    </r>
    <r>
      <rPr>
        <sz val="11"/>
        <color theme="1"/>
        <rFont val="Czcionka tekstu podstawowego"/>
        <family val="2"/>
      </rPr>
      <t xml:space="preserve">    </t>
    </r>
  </si>
  <si>
    <r>
      <t xml:space="preserve">    </t>
    </r>
    <r>
      <rPr>
        <sz val="10"/>
        <color indexed="8"/>
        <rFont val="Czcionka tekstu podstawowego"/>
        <family val="0"/>
      </rPr>
      <t>340 kg</t>
    </r>
  </si>
  <si>
    <r>
      <t xml:space="preserve">   </t>
    </r>
    <r>
      <rPr>
        <sz val="10"/>
        <color indexed="8"/>
        <rFont val="Czcionka tekstu podstawowego"/>
        <family val="0"/>
      </rPr>
      <t>2.000,00zł</t>
    </r>
    <r>
      <rPr>
        <sz val="11"/>
        <color theme="1"/>
        <rFont val="Czcionka tekstu podstawowego"/>
        <family val="2"/>
      </rPr>
      <t>.</t>
    </r>
  </si>
  <si>
    <t>Motopompa pływaj.</t>
  </si>
  <si>
    <t>800 l./min.</t>
  </si>
  <si>
    <t>OSP Gnin</t>
  </si>
  <si>
    <t>4 800 zł.</t>
  </si>
  <si>
    <t>Motopom. szlamowa</t>
  </si>
  <si>
    <t>5.500 zł.</t>
  </si>
  <si>
    <t>OSP Wioska</t>
  </si>
  <si>
    <t>3050 zł.</t>
  </si>
  <si>
    <t>TS 420</t>
  </si>
  <si>
    <t>do 5000 obr/min</t>
  </si>
  <si>
    <t>KZWM Ogniotechron S.A.Andrychów</t>
  </si>
  <si>
    <t>77.350,00</t>
  </si>
  <si>
    <t>WAWJ-1003037</t>
  </si>
  <si>
    <r>
      <t>Nazwa Budynku/Budowli                                                         ( Grupa I i II środków trwałych)</t>
    </r>
  </si>
  <si>
    <r>
      <t xml:space="preserve">Wartość początkowa 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</t>
    </r>
  </si>
  <si>
    <r>
      <t>Zabezpieczenia p-poż i przeciw kradzieżowe</t>
    </r>
    <r>
      <rPr>
        <i/>
        <sz val="8"/>
        <color indexed="18"/>
        <rFont val="Arial"/>
        <family val="2"/>
      </rPr>
      <t xml:space="preserve"> </t>
    </r>
  </si>
  <si>
    <t>Lokalizacja</t>
  </si>
  <si>
    <t>mury</t>
  </si>
  <si>
    <t xml:space="preserve">stropy </t>
  </si>
  <si>
    <r>
      <t xml:space="preserve">dach </t>
    </r>
    <r>
      <rPr>
        <b/>
        <i/>
        <sz val="10"/>
        <rFont val="Arial"/>
        <family val="2"/>
      </rPr>
      <t xml:space="preserve"> i pokrycie dachu </t>
    </r>
  </si>
  <si>
    <t xml:space="preserve">Urząd Miejski </t>
  </si>
  <si>
    <t>Zespół Przedszkolno - Szkolny Jabłonna</t>
  </si>
  <si>
    <t>budynek szkolny</t>
  </si>
  <si>
    <t>gaśnice proszkowe 7, urządzenia alarmiowe(bez Sali gimnastycznej), monitoring - firma ochraniarska</t>
  </si>
  <si>
    <t>Jabłonna, ul. Nowotomyska 9</t>
  </si>
  <si>
    <t>pustak</t>
  </si>
  <si>
    <t>beton</t>
  </si>
  <si>
    <t>beton / papa</t>
  </si>
  <si>
    <t>budynek przedszkolny</t>
  </si>
  <si>
    <t>gaśnica proszkowa 1, monitoring - firma ochraniarska</t>
  </si>
  <si>
    <t>Jabłonna, ul. Nowotomyska 40</t>
  </si>
  <si>
    <t>budynek szkolny - nowy</t>
  </si>
  <si>
    <t>gaśnice proszkowe 4, urządzenie alarmowe, monitoring - firma ochraniarska</t>
  </si>
  <si>
    <t>Wioska 78</t>
  </si>
  <si>
    <t>budynek szkolny - stary</t>
  </si>
  <si>
    <t>gaśnice proszkowe 2 ,monitorig- firma ochraniarska</t>
  </si>
  <si>
    <t>Przedszkole Rakoniewice</t>
  </si>
  <si>
    <t>gaśnice 6 szt.pianowe, hydrant 1 szt. drzwi plastikowe i blaszane, zamki podwójne, monitoring, czujnik dymu</t>
  </si>
  <si>
    <t>ul.Garbary 8 Rakoniewice</t>
  </si>
  <si>
    <t>pustak, suporex</t>
  </si>
  <si>
    <t>konstrukcja betonowa, papa</t>
  </si>
  <si>
    <t>Zespół Przedszkolno-Szkolno-Gimnazjalny w Rostarzewie</t>
  </si>
  <si>
    <t>Budynek szkolny</t>
  </si>
  <si>
    <t>gaśnice 4 szt.</t>
  </si>
  <si>
    <t>ul. Szkolna 7, 62-068 Rostarzewo</t>
  </si>
  <si>
    <t>cegła</t>
  </si>
  <si>
    <t>drewniany</t>
  </si>
  <si>
    <t>konstrukcja drewniana, pokryta dachówką</t>
  </si>
  <si>
    <t>gaśnice 5 szt., hydrant 1 szt. pracownia komputerowa na piętrze z kratą w drzwiach, alarm obejmujący cały budynek, monitoring wewnętrzny i zewnętrzny</t>
  </si>
  <si>
    <t>ul. Rakoniewicka 23, 62-068 Rostarzewo</t>
  </si>
  <si>
    <t>cegła,bloki</t>
  </si>
  <si>
    <t>żelbetonowy</t>
  </si>
  <si>
    <t>betonowy, pokryty papą</t>
  </si>
  <si>
    <t>gaśnice 3 szt., hydrant 1 szt. , alarm obejmujący cały budynek, monitoring wewnętrzny i zewnętrzny</t>
  </si>
  <si>
    <t>bloki siporex</t>
  </si>
  <si>
    <t>Zespół Przedszkolno - Szkolno - Gimnazjalny Ruchocice</t>
  </si>
  <si>
    <t>Budynek Szkoły</t>
  </si>
  <si>
    <t>gaśnice 8 szt. proszkowe, hydranty 6 szt, drzwi 2 szt. drewniane, zamki 4 szt. patentowe, monitoring wejścia głównego i korytarzy, firma ochroniarska JOKER</t>
  </si>
  <si>
    <t>ul. Poznańska 23, 62-073 Ruchocice</t>
  </si>
  <si>
    <t>cegła, suporex</t>
  </si>
  <si>
    <t>betonowy</t>
  </si>
  <si>
    <t>konstrukcja betonowa, pokrycie papowe</t>
  </si>
  <si>
    <t>Zespół Przedszkolno - Szkolny w Łąkiem</t>
  </si>
  <si>
    <t>Szkoła Podstawowa</t>
  </si>
  <si>
    <t>gaśnice 9 szt.,hydrant - 1 szt.,czujniki i urządzenia alarmowe - 1szt., kraty w oknach w bibliotece, 4 drzwi po dwa zamki, rolety zewnętrzne w klasie komputerowej</t>
  </si>
  <si>
    <t>Łąkie 38, 62 -068 Rostarzewo</t>
  </si>
  <si>
    <t>pustak, cegła</t>
  </si>
  <si>
    <t>betowy</t>
  </si>
  <si>
    <t>pape</t>
  </si>
  <si>
    <t xml:space="preserve">Zespół Szkolno - Gimnazjalny Rakoniewice </t>
  </si>
  <si>
    <t>Budynek czerwony</t>
  </si>
  <si>
    <t>gasnica pianowa-3, hydrant - 2,drzwi drewniane 3 po 1 zamku</t>
  </si>
  <si>
    <t>ul. Nowotomyska 1, Rakoniewice</t>
  </si>
  <si>
    <t>konstrukcja drewniana i dachówka</t>
  </si>
  <si>
    <t>Budynek główny</t>
  </si>
  <si>
    <t>gaśnica pianowa - 18, hydrant - 14, kraty - I pięrto ( pracownia komputerowa ), drzwi szklane - 2 szt po 2 zamki,drzwi metalowe po 1 zamku do kotłowni, drzwi drewniane po 1 zamku do stołówki, urządzenie alarmowe powiadomienie do agencji ochrony,monitoring kamery</t>
  </si>
  <si>
    <t>wylewany</t>
  </si>
  <si>
    <t>płyty i papa</t>
  </si>
  <si>
    <t>Sala gimnastyczna</t>
  </si>
  <si>
    <t>gaśnica pianowa - 1, hydrant -1, drzwi szklane po 2 zamki, urządzenie alarmowe powiadomienie do agencji ochrony</t>
  </si>
  <si>
    <t>pustak max</t>
  </si>
  <si>
    <t>Urząd Miejski</t>
  </si>
  <si>
    <t>Osiedle Drzymały 25; 62-067 Rakoniewice</t>
  </si>
  <si>
    <t>Zgodnie z Załącznikiem wykaz budynków</t>
  </si>
  <si>
    <t>000528215;</t>
  </si>
  <si>
    <t>788-16-67-037</t>
  </si>
  <si>
    <t>klinkiewicz@rakoniewice.pl</t>
  </si>
  <si>
    <t>Ośrodek Pomocy Społecznej</t>
  </si>
  <si>
    <t>ul. Krystyny 30; 62-067 Rakoniewice</t>
  </si>
  <si>
    <t>8532C</t>
  </si>
  <si>
    <t>995-00-29-052</t>
  </si>
  <si>
    <t xml:space="preserve">opsrakoniewice@op.pl </t>
  </si>
  <si>
    <t>ul.Nowotomyska 1 Rakoniewice</t>
  </si>
  <si>
    <t>8510Z</t>
  </si>
  <si>
    <t>plerakoniewice@wp.pl</t>
  </si>
  <si>
    <t>Zespół Przedszkolno-Szkolny</t>
  </si>
  <si>
    <t>ul.Nowotomyska 9, 64-308 Jabłonna</t>
  </si>
  <si>
    <t>Wioska 78, Jabłonna, ul. Nowotomyska 40 i 9</t>
  </si>
  <si>
    <t>8569Z</t>
  </si>
  <si>
    <t>411436216</t>
  </si>
  <si>
    <t>995-01-09-555</t>
  </si>
  <si>
    <t>jagala@wp.pl</t>
  </si>
  <si>
    <t>Zespół Przedszkolno-Szkolno Gimnazjalny             w Rostarzewie</t>
  </si>
  <si>
    <t>ul.Rakoniewicka 23 62-068 Rostarzewo</t>
  </si>
  <si>
    <t>62-068 Rostarzewo            ul. Rakoniewicka 23                                                                                                                                                                                                                                                     ul. Szkolna 7,           ul. Strzelecka 7</t>
  </si>
  <si>
    <t>8560Z</t>
  </si>
  <si>
    <t>995-01-29-552</t>
  </si>
  <si>
    <t>zsrostarzewo1@wp.pl</t>
  </si>
  <si>
    <t>nauczyciele 36</t>
  </si>
  <si>
    <t>pozostali 10</t>
  </si>
  <si>
    <t xml:space="preserve">Zespół Przedszkolno-Szkolno-Gimnazjalny </t>
  </si>
  <si>
    <t>995-01-29-150</t>
  </si>
  <si>
    <t>spruchocice@wp.pl</t>
  </si>
  <si>
    <t>19 nauczycieli</t>
  </si>
  <si>
    <t xml:space="preserve">5 pracowników obsługi </t>
  </si>
  <si>
    <t>Zespół Szkolno-Gimnazjalny Rakoniewice</t>
  </si>
  <si>
    <t>ul. Nowotomyska 1, 62-067 Rakoniewice</t>
  </si>
  <si>
    <t>zsgrakoniewice@wp.pl</t>
  </si>
  <si>
    <t xml:space="preserve">Zespół Przedszkolno - Szkolny w Łąkiem </t>
  </si>
  <si>
    <t>Łąkie 81</t>
  </si>
  <si>
    <t>995-01-29-115</t>
  </si>
  <si>
    <t>zps.szkola @wp.pl</t>
  </si>
  <si>
    <t>14 nauczycieli</t>
  </si>
  <si>
    <t>4 pracowników obsługi</t>
  </si>
  <si>
    <t>Nie dotyczy</t>
  </si>
  <si>
    <t>Gminna Biblioteka Publiczna w Rakoniewicach</t>
  </si>
  <si>
    <t>ul. Krystyny 30  62-067 Rakoniewice</t>
  </si>
  <si>
    <t>9101A</t>
  </si>
  <si>
    <t>995-00-99-621</t>
  </si>
  <si>
    <t>Jednostki OSP: Rakoniewice, Rostarzewo, Jabłonna, Ruchocice, Wioska, Gnin, Komorówko, Tarnowa, Łąkie, Kuźnica Zbąska, Błońsko, Goździn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</si>
  <si>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2008 i młodszy</t>
    </r>
  </si>
  <si>
    <t xml:space="preserve">Rodzaj sprzętu </t>
  </si>
  <si>
    <t xml:space="preserve">wartość (początkowa) księgowa brutto  </t>
  </si>
  <si>
    <t>Ośrodek Pomocy Społecznej Rakoniewice</t>
  </si>
  <si>
    <t>Kopiarka D-copia 18 FM SET</t>
  </si>
  <si>
    <t>Niszczarka Fellowes</t>
  </si>
  <si>
    <t>Komputer PC z Windows XP Office 2007</t>
  </si>
  <si>
    <t>Zestaw komputerowy z Windows XP</t>
  </si>
  <si>
    <t>Urządzenie wielofunkcyjne HP</t>
  </si>
  <si>
    <t>Drukarka HP</t>
  </si>
  <si>
    <t>Przedszkole w Rakoniewicach</t>
  </si>
  <si>
    <t>zestaw komputerowy z oprogramowaniem</t>
  </si>
  <si>
    <t>Zespól Przedszkolno-Szkolno-Gimnazjalny w Rostarzewie</t>
  </si>
  <si>
    <t>pracownia multimedialna</t>
  </si>
  <si>
    <t>tablica interaktywna</t>
  </si>
  <si>
    <t>3 komputery z panelami</t>
  </si>
  <si>
    <t>2 zestawy komputerowe z monitorami</t>
  </si>
  <si>
    <t>serwer x325M3,Rack,8GB RAM, 2x146 GBHDD</t>
  </si>
  <si>
    <t>CyberPower UPS OR1500ELCDRMIU+RMCard202</t>
  </si>
  <si>
    <t>Szafa stojąca rack 16 UP</t>
  </si>
  <si>
    <t>Tablica interaktywna SMART SB 680</t>
  </si>
  <si>
    <t>Projektor HITACHI ED A220MN</t>
  </si>
  <si>
    <t>Przełącznik sterownik ABtUS AVS311</t>
  </si>
  <si>
    <t>Głośniki Genius HF 300</t>
  </si>
  <si>
    <t>Router US 540W-FXO-K9</t>
  </si>
  <si>
    <t>Przełącznik PoE 8 portów SLM 2008PT-EU(200)</t>
  </si>
  <si>
    <t>kontroler sieci bezprzewodowej</t>
  </si>
  <si>
    <t>Punkty dostępowe sieci bezprzewodowej (5 szt)</t>
  </si>
  <si>
    <t>Uwaga:                                                                          1) pozycje od 5 do 15 do sprzęt serwerowni otrzymany w ramach realizowanego projektu                   e-Wielkopolska                                                        2) poz. 17 i 18 sprzęt zakupiony we wrześniu 2012 r</t>
  </si>
  <si>
    <t xml:space="preserve"> Zespół Przedszkolno-Szkolno-Gimnazjalny w Ruchocicach</t>
  </si>
  <si>
    <t>zestaw komputerowy Windows Vista</t>
  </si>
  <si>
    <t>Program Cenzurka 7,4</t>
  </si>
  <si>
    <t>Kopiarka Sharp ARM 165E</t>
  </si>
  <si>
    <t>Projektor multimedialny PLC XW</t>
  </si>
  <si>
    <t>Projektor multimedialny OPTIMA DX 211</t>
  </si>
  <si>
    <t>Mikrofon T.Bone</t>
  </si>
  <si>
    <t>Cyfrowe urzadzenie wilofunkcyjne</t>
  </si>
  <si>
    <t>Zestaw komputerowy z monitorem</t>
  </si>
  <si>
    <t>Drukarka HPC</t>
  </si>
  <si>
    <t>Telewizor plazmowy</t>
  </si>
  <si>
    <t xml:space="preserve">Komputer </t>
  </si>
  <si>
    <t>Projektor i skaner</t>
  </si>
  <si>
    <t xml:space="preserve">Kserokopiarka TOSHIBA </t>
  </si>
  <si>
    <t>Drukarka HP LaserJet</t>
  </si>
  <si>
    <t>Tablica interaktywna QWB200 78" 3 szt.</t>
  </si>
  <si>
    <t>Tablica interaktywna QWB200 78" 2 szt.</t>
  </si>
  <si>
    <t>Zestaw komputerowy z monitrem 3 szt.</t>
  </si>
  <si>
    <t>Ekran elektryczny Fokus 210MW</t>
  </si>
  <si>
    <t>Drukarka HP CLJCM2320NFMFP</t>
  </si>
  <si>
    <t xml:space="preserve">Tablica Interwritec Dual Board 1277 przekąt </t>
  </si>
  <si>
    <t>Komputer Multimedialny Inwazja</t>
  </si>
  <si>
    <t>Tablica interwritec 85'' IP Board 2 szt.</t>
  </si>
  <si>
    <t>Ekran elektryczny Copernicus 2 szt.</t>
  </si>
  <si>
    <t>Zestaw komputerowy z monitorem 19'' 3 szt.</t>
  </si>
  <si>
    <t>Zestaw komputerowy z monitorem 19'' 2 szt.</t>
  </si>
  <si>
    <t>Zestaw interaktywny z tablicą IP Board 77'' 2 szt.</t>
  </si>
  <si>
    <t>Kserokopiarka Konica Minolta BIZHUB 223</t>
  </si>
  <si>
    <t>Ekran elektryczny  2 szt</t>
  </si>
  <si>
    <t>Kserokopiarka Ricoh Aficio 3025</t>
  </si>
  <si>
    <t>Zestaw audiowizualny  2 szt</t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</si>
  <si>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2008 i młodszy</t>
    </r>
  </si>
  <si>
    <t xml:space="preserve">Wartość (początkowa) - księgowa brutto </t>
  </si>
  <si>
    <t>Laptop Toshiba+ Office 2007</t>
  </si>
  <si>
    <t>Laptop ASUS z oprogramowaniem</t>
  </si>
  <si>
    <t>Zespół Szkolno - Przedszkolny w Jabłonnie</t>
  </si>
  <si>
    <t>laptop Lenowo</t>
  </si>
  <si>
    <t>kamera tuff</t>
  </si>
  <si>
    <t>aparat fotograficzny</t>
  </si>
  <si>
    <t>Zespół Przedszkolno - Szkolno-Gimnazjalny w Rostarzewie</t>
  </si>
  <si>
    <t>Projektor EX 532</t>
  </si>
  <si>
    <t>Netebook Samsung</t>
  </si>
  <si>
    <t>Laptop ASAUS N 61 JV-JX 074</t>
  </si>
  <si>
    <t xml:space="preserve">Projektor </t>
  </si>
  <si>
    <t>Projektor BENQ</t>
  </si>
  <si>
    <t>Tablica multimedialna Mobi</t>
  </si>
  <si>
    <t xml:space="preserve">Netebook </t>
  </si>
  <si>
    <t>Netebook ThinkPad L420</t>
  </si>
  <si>
    <t>Lenovo ThinkPad Tablet ( 3 szt)</t>
  </si>
  <si>
    <t>Laptop  SONY VPCEH 2M1/W</t>
  </si>
  <si>
    <t>aparat cyfrowy</t>
  </si>
  <si>
    <t>projektor Sanyo PLC-XW57 6 szt.</t>
  </si>
  <si>
    <t>komputer przenośny 3 szt.</t>
  </si>
  <si>
    <t>kamera JCV</t>
  </si>
  <si>
    <t>komputer przenośny</t>
  </si>
  <si>
    <t xml:space="preserve">projektor Nec NP215-EDU </t>
  </si>
  <si>
    <t>projektor Nec NP215-EDU   3 szt.</t>
  </si>
  <si>
    <t>projektor NEC V-260  2 szt</t>
  </si>
  <si>
    <t>laptop LENOVO G575  2 szt</t>
  </si>
  <si>
    <t>zespół Przedszkolno - Szkolny  w  Łąkiem</t>
  </si>
  <si>
    <t>Laptop Lenovo SL 510</t>
  </si>
  <si>
    <t>Laptop HP Pavilion</t>
  </si>
  <si>
    <t>3. Wykaz monitoringu wizyjnego - system kamer, telewizja przemysłowa (zewnętrzny i wewnętrzny) itp. (do 5 lat) - rok ……….. i młodszy</t>
  </si>
  <si>
    <t>Kamera obrotowa 10XZOOM - do monitoringu Rynek Rakoniewice (na zewnątrz budynku)</t>
  </si>
  <si>
    <t xml:space="preserve">WARTOŚĆ ODTWORZENIOWA </t>
  </si>
  <si>
    <r>
      <t xml:space="preserve">Grupa VI    </t>
    </r>
    <r>
      <rPr>
        <b/>
        <sz val="10"/>
        <rFont val="Arial"/>
        <family val="2"/>
      </rPr>
      <t xml:space="preserve"> (sprzęt elektroniczny pow. 5 roku eksploatacji</t>
    </r>
  </si>
  <si>
    <t xml:space="preserve">Zestaw do monitoringu Infokiosku </t>
  </si>
  <si>
    <t>Rejestator do kamery obrotowej</t>
  </si>
  <si>
    <t>Zestaw komputerowy - 3 szt.</t>
  </si>
  <si>
    <t>Zestaw komputerowy - 10 szt.</t>
  </si>
  <si>
    <t>Drukarka Kyocera FS - 2100</t>
  </si>
  <si>
    <t xml:space="preserve">Serwer  </t>
  </si>
  <si>
    <t>System nagłaśniający Sesje Rady Miejskiej</t>
  </si>
  <si>
    <t xml:space="preserve">26 zasilaczy UPS 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</si>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</sst>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  <numFmt numFmtId="169" formatCode="#,##0.00_ ;\-#,##0.00\ 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0"/>
      <color indexed="8"/>
      <name val="Arial1"/>
      <family val="0"/>
    </font>
    <font>
      <sz val="10"/>
      <name val="Arial CE"/>
      <family val="0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zcionka tekstu podstawowego"/>
      <family val="0"/>
    </font>
    <font>
      <b/>
      <sz val="8"/>
      <name val="Arial"/>
      <family val="2"/>
    </font>
    <font>
      <i/>
      <sz val="8"/>
      <color indexed="18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Czcionka tekstu podstawowego"/>
      <family val="0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1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30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3">
      <alignment/>
      <protection/>
    </xf>
    <xf numFmtId="0" fontId="11" fillId="0" borderId="0" xfId="53" applyFont="1" applyFill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5" xfId="53" applyFont="1" applyFill="1" applyBorder="1" applyAlignment="1">
      <alignment vertical="center" wrapText="1"/>
      <protection/>
    </xf>
    <xf numFmtId="0" fontId="4" fillId="2" borderId="15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/>
      <protection/>
    </xf>
    <xf numFmtId="0" fontId="2" fillId="0" borderId="17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Border="1" applyAlignment="1">
      <alignment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165" fontId="2" fillId="0" borderId="12" xfId="53" applyNumberFormat="1" applyFont="1" applyFill="1" applyBorder="1" applyAlignment="1">
      <alignment vertical="center" wrapText="1"/>
      <protection/>
    </xf>
    <xf numFmtId="165" fontId="2" fillId="0" borderId="10" xfId="53" applyNumberFormat="1" applyFont="1" applyFill="1" applyBorder="1" applyAlignment="1">
      <alignment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vertical="center" wrapText="1"/>
      <protection/>
    </xf>
    <xf numFmtId="165" fontId="2" fillId="34" borderId="10" xfId="53" applyNumberFormat="1" applyFont="1" applyFill="1" applyBorder="1" applyAlignment="1">
      <alignment vertical="center" wrapText="1"/>
      <protection/>
    </xf>
    <xf numFmtId="0" fontId="2" fillId="2" borderId="10" xfId="53" applyFont="1" applyFill="1" applyBorder="1" applyAlignment="1">
      <alignment horizontal="center" vertical="center" wrapText="1"/>
      <protection/>
    </xf>
    <xf numFmtId="0" fontId="4" fillId="2" borderId="10" xfId="53" applyFont="1" applyFill="1" applyBorder="1" applyAlignment="1">
      <alignment horizontal="center" vertical="center" wrapText="1"/>
      <protection/>
    </xf>
    <xf numFmtId="0" fontId="2" fillId="2" borderId="10" xfId="53" applyFont="1" applyFill="1" applyBorder="1" applyAlignment="1">
      <alignment vertical="center" wrapText="1"/>
      <protection/>
    </xf>
    <xf numFmtId="165" fontId="4" fillId="2" borderId="10" xfId="53" applyNumberFormat="1" applyFont="1" applyFill="1" applyBorder="1" applyAlignment="1">
      <alignment vertical="center" wrapText="1"/>
      <protection/>
    </xf>
    <xf numFmtId="0" fontId="2" fillId="2" borderId="20" xfId="53" applyFont="1" applyFill="1" applyBorder="1" applyAlignment="1">
      <alignment horizontal="center" vertical="center" wrapText="1"/>
      <protection/>
    </xf>
    <xf numFmtId="0" fontId="4" fillId="2" borderId="20" xfId="53" applyFont="1" applyFill="1" applyBorder="1" applyAlignment="1">
      <alignment horizontal="center" vertical="center" wrapText="1"/>
      <protection/>
    </xf>
    <xf numFmtId="0" fontId="2" fillId="2" borderId="20" xfId="53" applyFont="1" applyFill="1" applyBorder="1" applyAlignment="1">
      <alignment vertical="center" wrapText="1"/>
      <protection/>
    </xf>
    <xf numFmtId="165" fontId="4" fillId="2" borderId="20" xfId="53" applyNumberFormat="1" applyFont="1" applyFill="1" applyBorder="1" applyAlignment="1">
      <alignment vertical="center" wrapText="1"/>
      <protection/>
    </xf>
    <xf numFmtId="0" fontId="2" fillId="0" borderId="0" xfId="53" applyAlignment="1">
      <alignment horizontal="left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165" fontId="2" fillId="0" borderId="2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vertical="center"/>
      <protection/>
    </xf>
    <xf numFmtId="0" fontId="3" fillId="0" borderId="0" xfId="53" applyFont="1" applyFill="1" applyBorder="1" applyAlignment="1">
      <alignment horizontal="right" vertical="center"/>
      <protection/>
    </xf>
    <xf numFmtId="0" fontId="4" fillId="32" borderId="20" xfId="53" applyFont="1" applyFill="1" applyBorder="1" applyAlignment="1">
      <alignment vertical="center" wrapText="1"/>
      <protection/>
    </xf>
    <xf numFmtId="0" fontId="2" fillId="0" borderId="0" xfId="53" applyFont="1">
      <alignment/>
      <protection/>
    </xf>
    <xf numFmtId="0" fontId="2" fillId="0" borderId="20" xfId="53" applyFont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20" xfId="52" applyNumberFormat="1" applyFont="1" applyFill="1" applyBorder="1" applyAlignment="1">
      <alignment horizontal="center" vertical="center" wrapText="1"/>
      <protection/>
    </xf>
    <xf numFmtId="44" fontId="4" fillId="0" borderId="20" xfId="52" applyNumberFormat="1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166" fontId="2" fillId="0" borderId="12" xfId="52" applyNumberFormat="1" applyFont="1" applyFill="1" applyBorder="1">
      <alignment/>
      <protection/>
    </xf>
    <xf numFmtId="0" fontId="2" fillId="0" borderId="20" xfId="52" applyFont="1" applyFill="1" applyBorder="1" applyAlignment="1">
      <alignment horizontal="center" vertical="center"/>
      <protection/>
    </xf>
    <xf numFmtId="44" fontId="2" fillId="0" borderId="20" xfId="65" applyFont="1" applyBorder="1" applyAlignment="1">
      <alignment vertical="center"/>
    </xf>
    <xf numFmtId="0" fontId="2" fillId="35" borderId="10" xfId="52" applyFont="1" applyFill="1" applyBorder="1" applyAlignment="1">
      <alignment horizontal="center" vertical="center"/>
      <protection/>
    </xf>
    <xf numFmtId="44" fontId="2" fillId="0" borderId="10" xfId="65" applyFont="1" applyFill="1" applyBorder="1" applyAlignment="1">
      <alignment vertical="center"/>
    </xf>
    <xf numFmtId="0" fontId="2" fillId="0" borderId="10" xfId="52" applyFont="1" applyFill="1" applyBorder="1" applyAlignment="1">
      <alignment horizontal="center" vertical="center"/>
      <protection/>
    </xf>
    <xf numFmtId="0" fontId="4" fillId="2" borderId="20" xfId="52" applyNumberFormat="1" applyFont="1" applyFill="1" applyBorder="1" applyAlignment="1">
      <alignment horizontal="center"/>
      <protection/>
    </xf>
    <xf numFmtId="44" fontId="4" fillId="2" borderId="20" xfId="52" applyNumberFormat="1" applyFont="1" applyFill="1" applyBorder="1" applyAlignment="1">
      <alignment horizontal="center"/>
      <protection/>
    </xf>
    <xf numFmtId="0" fontId="4" fillId="2" borderId="20" xfId="52" applyFont="1" applyFill="1" applyBorder="1" applyAlignment="1">
      <alignment horizontal="right"/>
      <protection/>
    </xf>
    <xf numFmtId="0" fontId="0" fillId="0" borderId="0" xfId="0" applyAlignment="1">
      <alignment wrapText="1"/>
    </xf>
    <xf numFmtId="165" fontId="6" fillId="0" borderId="12" xfId="53" applyNumberFormat="1" applyFont="1" applyFill="1" applyBorder="1" applyAlignment="1">
      <alignment vertical="center"/>
      <protection/>
    </xf>
    <xf numFmtId="165" fontId="6" fillId="0" borderId="21" xfId="53" applyNumberFormat="1" applyFont="1" applyFill="1" applyBorder="1" applyAlignment="1">
      <alignment vertical="center"/>
      <protection/>
    </xf>
    <xf numFmtId="165" fontId="6" fillId="0" borderId="20" xfId="53" applyNumberFormat="1" applyFont="1" applyFill="1" applyBorder="1" applyAlignment="1">
      <alignment vertical="center"/>
      <protection/>
    </xf>
    <xf numFmtId="165" fontId="15" fillId="0" borderId="20" xfId="53" applyNumberFormat="1" applyFont="1" applyFill="1" applyBorder="1" applyAlignment="1">
      <alignment vertical="center"/>
      <protection/>
    </xf>
    <xf numFmtId="165" fontId="15" fillId="0" borderId="20" xfId="53" applyNumberFormat="1" applyFont="1" applyBorder="1">
      <alignment/>
      <protection/>
    </xf>
    <xf numFmtId="165" fontId="4" fillId="2" borderId="20" xfId="53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wrapText="1"/>
    </xf>
    <xf numFmtId="0" fontId="4" fillId="0" borderId="16" xfId="53" applyFont="1" applyFill="1" applyBorder="1" applyAlignment="1">
      <alignment wrapText="1"/>
      <protection/>
    </xf>
    <xf numFmtId="0" fontId="2" fillId="0" borderId="22" xfId="53" applyFont="1" applyFill="1" applyBorder="1" applyAlignment="1">
      <alignment vertical="center" wrapText="1"/>
      <protection/>
    </xf>
    <xf numFmtId="165" fontId="6" fillId="0" borderId="23" xfId="53" applyNumberFormat="1" applyFont="1" applyFill="1" applyBorder="1" applyAlignment="1">
      <alignment vertical="center" wrapText="1"/>
      <protection/>
    </xf>
    <xf numFmtId="165" fontId="6" fillId="0" borderId="24" xfId="53" applyNumberFormat="1" applyFont="1" applyFill="1" applyBorder="1" applyAlignment="1">
      <alignment vertical="center" wrapText="1"/>
      <protection/>
    </xf>
    <xf numFmtId="165" fontId="4" fillId="2" borderId="20" xfId="53" applyNumberFormat="1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vertical="center" wrapText="1"/>
      <protection/>
    </xf>
    <xf numFmtId="165" fontId="6" fillId="0" borderId="26" xfId="53" applyNumberFormat="1" applyFont="1" applyFill="1" applyBorder="1" applyAlignment="1">
      <alignment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vertical="center" wrapText="1"/>
      <protection/>
    </xf>
    <xf numFmtId="165" fontId="2" fillId="0" borderId="28" xfId="53" applyNumberFormat="1" applyFont="1" applyFill="1" applyBorder="1" applyAlignment="1">
      <alignment vertical="center" wrapText="1"/>
      <protection/>
    </xf>
    <xf numFmtId="165" fontId="2" fillId="0" borderId="24" xfId="53" applyNumberFormat="1" applyFont="1" applyFill="1" applyBorder="1" applyAlignment="1">
      <alignment horizontal="center" vertical="center" wrapText="1"/>
      <protection/>
    </xf>
    <xf numFmtId="165" fontId="2" fillId="0" borderId="29" xfId="53" applyNumberFormat="1" applyFont="1" applyFill="1" applyBorder="1" applyAlignment="1">
      <alignment horizontal="center" vertical="center" wrapText="1"/>
      <protection/>
    </xf>
    <xf numFmtId="165" fontId="4" fillId="2" borderId="24" xfId="53" applyNumberFormat="1" applyFont="1" applyFill="1" applyBorder="1" applyAlignment="1">
      <alignment vertical="center" wrapText="1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8" fontId="19" fillId="36" borderId="20" xfId="0" applyNumberFormat="1" applyFont="1" applyFill="1" applyBorder="1" applyAlignment="1">
      <alignment wrapText="1"/>
    </xf>
    <xf numFmtId="41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1" fontId="2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41" fontId="22" fillId="0" borderId="20" xfId="0" applyNumberFormat="1" applyFont="1" applyFill="1" applyBorder="1" applyAlignment="1">
      <alignment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12" fontId="22" fillId="0" borderId="2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165" fontId="22" fillId="0" borderId="20" xfId="0" applyNumberFormat="1" applyFont="1" applyFill="1" applyBorder="1" applyAlignment="1">
      <alignment horizontal="center" vertical="center" wrapText="1"/>
    </xf>
    <xf numFmtId="0" fontId="2" fillId="0" borderId="20" xfId="53" applyBorder="1">
      <alignment/>
      <protection/>
    </xf>
    <xf numFmtId="0" fontId="0" fillId="0" borderId="20" xfId="0" applyBorder="1" applyAlignment="1">
      <alignment/>
    </xf>
    <xf numFmtId="0" fontId="2" fillId="0" borderId="20" xfId="53" applyBorder="1" applyAlignment="1">
      <alignment horizontal="center"/>
      <protection/>
    </xf>
    <xf numFmtId="0" fontId="2" fillId="0" borderId="20" xfId="53" applyFill="1" applyBorder="1" applyAlignment="1">
      <alignment horizontal="center"/>
      <protection/>
    </xf>
    <xf numFmtId="41" fontId="22" fillId="0" borderId="31" xfId="0" applyNumberFormat="1" applyFont="1" applyFill="1" applyBorder="1" applyAlignment="1">
      <alignment horizontal="right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53" applyFont="1" applyFill="1" applyBorder="1" applyAlignment="1">
      <alignment horizontal="center" vertical="center" wrapText="1"/>
      <protection/>
    </xf>
    <xf numFmtId="0" fontId="22" fillId="0" borderId="2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28" xfId="0" applyFont="1" applyBorder="1" applyAlignment="1">
      <alignment horizontal="center"/>
    </xf>
    <xf numFmtId="44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/>
    </xf>
    <xf numFmtId="44" fontId="22" fillId="0" borderId="15" xfId="43" applyNumberFormat="1" applyFont="1" applyFill="1" applyBorder="1" applyAlignment="1" applyProtection="1">
      <alignment horizontal="right" vertical="center"/>
      <protection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vertical="center" wrapText="1"/>
    </xf>
    <xf numFmtId="44" fontId="22" fillId="0" borderId="34" xfId="0" applyNumberFormat="1" applyFont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vertical="center" wrapText="1"/>
    </xf>
    <xf numFmtId="4" fontId="24" fillId="0" borderId="35" xfId="0" applyNumberFormat="1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44" fontId="22" fillId="34" borderId="24" xfId="0" applyNumberFormat="1" applyFont="1" applyFill="1" applyBorder="1" applyAlignment="1">
      <alignment horizontal="left" vertical="center" wrapText="1"/>
    </xf>
    <xf numFmtId="44" fontId="22" fillId="0" borderId="24" xfId="0" applyNumberFormat="1" applyFont="1" applyFill="1" applyBorder="1" applyAlignment="1">
      <alignment horizontal="left" vertical="center" wrapText="1"/>
    </xf>
    <xf numFmtId="44" fontId="22" fillId="34" borderId="24" xfId="0" applyNumberFormat="1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169" fontId="22" fillId="34" borderId="24" xfId="0" applyNumberFormat="1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left"/>
    </xf>
    <xf numFmtId="44" fontId="22" fillId="0" borderId="24" xfId="0" applyNumberFormat="1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wrapText="1"/>
    </xf>
    <xf numFmtId="0" fontId="22" fillId="0" borderId="24" xfId="0" applyFont="1" applyBorder="1" applyAlignment="1">
      <alignment horizontal="left" wrapText="1"/>
    </xf>
    <xf numFmtId="0" fontId="22" fillId="0" borderId="24" xfId="0" applyFont="1" applyBorder="1" applyAlignment="1">
      <alignment/>
    </xf>
    <xf numFmtId="0" fontId="22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8" fontId="22" fillId="0" borderId="20" xfId="0" applyNumberFormat="1" applyFont="1" applyBorder="1" applyAlignment="1">
      <alignment horizontal="center" vertical="center" wrapText="1"/>
    </xf>
    <xf numFmtId="8" fontId="22" fillId="0" borderId="15" xfId="43" applyNumberFormat="1" applyFont="1" applyFill="1" applyBorder="1" applyAlignment="1" applyProtection="1">
      <alignment horizontal="right" vertical="center"/>
      <protection/>
    </xf>
    <xf numFmtId="8" fontId="22" fillId="0" borderId="34" xfId="0" applyNumberFormat="1" applyFont="1" applyBorder="1" applyAlignment="1">
      <alignment horizontal="center" vertical="center" wrapText="1"/>
    </xf>
    <xf numFmtId="0" fontId="2" fillId="0" borderId="33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44" fontId="2" fillId="0" borderId="31" xfId="65" applyFont="1" applyBorder="1" applyAlignment="1">
      <alignment vertical="center"/>
    </xf>
    <xf numFmtId="44" fontId="2" fillId="0" borderId="10" xfId="65" applyFont="1" applyBorder="1" applyAlignment="1">
      <alignment vertical="center"/>
    </xf>
    <xf numFmtId="0" fontId="2" fillId="35" borderId="12" xfId="54" applyNumberFormat="1" applyFont="1" applyFill="1" applyBorder="1" applyAlignment="1">
      <alignment horizontal="left" vertical="center" wrapText="1"/>
      <protection/>
    </xf>
    <xf numFmtId="0" fontId="2" fillId="0" borderId="20" xfId="52" applyNumberFormat="1" applyFont="1" applyBorder="1" applyAlignment="1">
      <alignment horizontal="right" vertical="center" wrapText="1"/>
      <protection/>
    </xf>
    <xf numFmtId="0" fontId="2" fillId="35" borderId="10" xfId="52" applyNumberFormat="1" applyFont="1" applyFill="1" applyBorder="1" applyAlignment="1">
      <alignment horizontal="right" vertical="center" wrapText="1"/>
      <protection/>
    </xf>
    <xf numFmtId="0" fontId="20" fillId="0" borderId="10" xfId="54" applyNumberFormat="1" applyFont="1" applyFill="1" applyBorder="1" applyAlignment="1">
      <alignment horizontal="right" vertical="center" wrapText="1"/>
      <protection/>
    </xf>
    <xf numFmtId="0" fontId="2" fillId="35" borderId="12" xfId="52" applyNumberFormat="1" applyFont="1" applyFill="1" applyBorder="1" applyAlignment="1">
      <alignment horizontal="right" vertical="center" wrapText="1"/>
      <protection/>
    </xf>
    <xf numFmtId="0" fontId="2" fillId="0" borderId="10" xfId="52" applyNumberFormat="1" applyFont="1" applyFill="1" applyBorder="1" applyAlignment="1">
      <alignment horizontal="right" vertical="center" wrapText="1"/>
      <protection/>
    </xf>
    <xf numFmtId="0" fontId="2" fillId="0" borderId="12" xfId="65" applyNumberFormat="1" applyFont="1" applyFill="1" applyBorder="1" applyAlignment="1">
      <alignment vertical="center"/>
    </xf>
    <xf numFmtId="0" fontId="2" fillId="0" borderId="20" xfId="65" applyNumberFormat="1" applyFont="1" applyBorder="1" applyAlignment="1">
      <alignment vertical="center"/>
    </xf>
    <xf numFmtId="0" fontId="2" fillId="0" borderId="10" xfId="65" applyNumberFormat="1" applyFont="1" applyFill="1" applyBorder="1" applyAlignment="1">
      <alignment vertical="center"/>
    </xf>
    <xf numFmtId="166" fontId="2" fillId="0" borderId="12" xfId="52" applyNumberFormat="1" applyFont="1" applyFill="1" applyBorder="1" applyAlignment="1">
      <alignment horizontal="right"/>
      <protection/>
    </xf>
    <xf numFmtId="44" fontId="2" fillId="0" borderId="20" xfId="65" applyFont="1" applyBorder="1" applyAlignment="1">
      <alignment horizontal="right" vertical="center"/>
    </xf>
    <xf numFmtId="44" fontId="2" fillId="0" borderId="10" xfId="65" applyFont="1" applyFill="1" applyBorder="1" applyAlignment="1">
      <alignment horizontal="right" vertical="center"/>
    </xf>
    <xf numFmtId="0" fontId="2" fillId="0" borderId="31" xfId="65" applyNumberFormat="1" applyFont="1" applyBorder="1" applyAlignment="1">
      <alignment vertical="center"/>
    </xf>
    <xf numFmtId="44" fontId="2" fillId="0" borderId="31" xfId="65" applyFont="1" applyBorder="1" applyAlignment="1">
      <alignment horizontal="right" vertical="center"/>
    </xf>
    <xf numFmtId="44" fontId="4" fillId="2" borderId="28" xfId="52" applyNumberFormat="1" applyFont="1" applyFill="1" applyBorder="1" applyAlignment="1">
      <alignment horizontal="center"/>
      <protection/>
    </xf>
    <xf numFmtId="0" fontId="2" fillId="0" borderId="10" xfId="65" applyNumberFormat="1" applyFont="1" applyBorder="1" applyAlignment="1">
      <alignment vertical="center"/>
    </xf>
    <xf numFmtId="44" fontId="2" fillId="0" borderId="10" xfId="65" applyFont="1" applyBorder="1" applyAlignment="1">
      <alignment horizontal="right" vertical="center"/>
    </xf>
    <xf numFmtId="0" fontId="25" fillId="0" borderId="0" xfId="0" applyFont="1" applyAlignment="1">
      <alignment/>
    </xf>
    <xf numFmtId="0" fontId="2" fillId="0" borderId="36" xfId="53" applyFont="1" applyFill="1" applyBorder="1" applyAlignment="1">
      <alignment horizontal="center" vertical="center" wrapText="1"/>
      <protection/>
    </xf>
    <xf numFmtId="0" fontId="22" fillId="0" borderId="36" xfId="0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" fillId="0" borderId="36" xfId="53" applyFill="1" applyBorder="1" applyAlignment="1">
      <alignment horizontal="center"/>
      <protection/>
    </xf>
    <xf numFmtId="0" fontId="4" fillId="37" borderId="15" xfId="53" applyFont="1" applyFill="1" applyBorder="1" applyAlignment="1">
      <alignment horizontal="center" vertical="center" wrapText="1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44" fontId="2" fillId="0" borderId="0" xfId="53" applyNumberFormat="1">
      <alignment/>
      <protection/>
    </xf>
    <xf numFmtId="44" fontId="2" fillId="38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>
      <alignment/>
      <protection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8" fontId="2" fillId="38" borderId="10" xfId="43" applyNumberFormat="1" applyFont="1" applyFill="1" applyBorder="1" applyAlignment="1" applyProtection="1">
      <alignment horizontal="right" vertical="center"/>
      <protection/>
    </xf>
    <xf numFmtId="4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4" fontId="2" fillId="0" borderId="10" xfId="0" applyNumberFormat="1" applyFont="1" applyFill="1" applyBorder="1" applyAlignment="1">
      <alignment wrapText="1"/>
    </xf>
    <xf numFmtId="44" fontId="2" fillId="34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20" fillId="0" borderId="20" xfId="53" applyFont="1" applyBorder="1" applyAlignment="1">
      <alignment horizontal="center" vertical="center" wrapText="1"/>
      <protection/>
    </xf>
    <xf numFmtId="0" fontId="5" fillId="0" borderId="20" xfId="44" applyBorder="1" applyAlignment="1">
      <alignment horizontal="center" vertical="center" wrapText="1"/>
    </xf>
    <xf numFmtId="0" fontId="16" fillId="0" borderId="20" xfId="53" applyFont="1" applyBorder="1" applyAlignment="1">
      <alignment horizontal="center" vertical="center" wrapText="1"/>
      <protection/>
    </xf>
    <xf numFmtId="0" fontId="5" fillId="0" borderId="10" xfId="44" applyNumberFormat="1" applyFill="1" applyBorder="1" applyAlignment="1" applyProtection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44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34" borderId="37" xfId="53" applyFont="1" applyFill="1" applyBorder="1" applyAlignment="1">
      <alignment horizontal="center" vertical="center" wrapText="1"/>
      <protection/>
    </xf>
    <xf numFmtId="0" fontId="12" fillId="34" borderId="0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165" fontId="2" fillId="0" borderId="21" xfId="53" applyNumberFormat="1" applyFont="1" applyFill="1" applyBorder="1" applyAlignment="1">
      <alignment vertical="center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165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vertical="center" wrapText="1"/>
      <protection/>
    </xf>
    <xf numFmtId="0" fontId="2" fillId="0" borderId="38" xfId="53" applyFont="1" applyFill="1" applyBorder="1" applyAlignment="1">
      <alignment vertical="center" wrapText="1"/>
      <protection/>
    </xf>
    <xf numFmtId="2" fontId="2" fillId="0" borderId="24" xfId="53" applyNumberFormat="1" applyFont="1" applyFill="1" applyBorder="1" applyAlignment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65" fontId="2" fillId="0" borderId="20" xfId="0" applyNumberFormat="1" applyFont="1" applyFill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0" fontId="2" fillId="0" borderId="40" xfId="53" applyFont="1" applyFill="1" applyBorder="1" applyAlignment="1">
      <alignment vertical="center" wrapText="1"/>
      <protection/>
    </xf>
    <xf numFmtId="165" fontId="2" fillId="0" borderId="41" xfId="53" applyNumberFormat="1" applyFont="1" applyFill="1" applyBorder="1" applyAlignment="1">
      <alignment vertical="center" wrapText="1"/>
      <protection/>
    </xf>
    <xf numFmtId="0" fontId="2" fillId="0" borderId="42" xfId="53" applyFont="1" applyFill="1" applyBorder="1" applyAlignment="1">
      <alignment vertical="center" wrapText="1"/>
      <protection/>
    </xf>
    <xf numFmtId="165" fontId="2" fillId="0" borderId="43" xfId="53" applyNumberFormat="1" applyFont="1" applyFill="1" applyBorder="1" applyAlignment="1">
      <alignment vertical="center" wrapText="1"/>
      <protection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165" fontId="29" fillId="0" borderId="0" xfId="0" applyNumberFormat="1" applyFont="1" applyAlignment="1">
      <alignment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2" borderId="13" xfId="53" applyFont="1" applyFill="1" applyBorder="1" applyAlignment="1">
      <alignment horizontal="center" vertical="center" wrapText="1"/>
      <protection/>
    </xf>
    <xf numFmtId="0" fontId="4" fillId="2" borderId="13" xfId="53" applyFont="1" applyFill="1" applyBorder="1" applyAlignment="1">
      <alignment horizontal="center" vertical="center" wrapText="1"/>
      <protection/>
    </xf>
    <xf numFmtId="0" fontId="2" fillId="2" borderId="13" xfId="53" applyFont="1" applyFill="1" applyBorder="1" applyAlignment="1">
      <alignment vertical="center" wrapText="1"/>
      <protection/>
    </xf>
    <xf numFmtId="165" fontId="4" fillId="2" borderId="13" xfId="53" applyNumberFormat="1" applyFont="1" applyFill="1" applyBorder="1" applyAlignment="1">
      <alignment vertical="center" wrapText="1"/>
      <protection/>
    </xf>
    <xf numFmtId="0" fontId="2" fillId="34" borderId="10" xfId="53" applyFill="1" applyBorder="1" applyAlignment="1">
      <alignment vertical="center" wrapText="1"/>
      <protection/>
    </xf>
    <xf numFmtId="0" fontId="2" fillId="2" borderId="21" xfId="53" applyFont="1" applyFill="1" applyBorder="1" applyAlignment="1">
      <alignment horizontal="center" vertical="center" wrapText="1"/>
      <protection/>
    </xf>
    <xf numFmtId="0" fontId="4" fillId="2" borderId="21" xfId="53" applyFont="1" applyFill="1" applyBorder="1" applyAlignment="1">
      <alignment horizontal="center" vertical="center" wrapText="1"/>
      <protection/>
    </xf>
    <xf numFmtId="0" fontId="2" fillId="2" borderId="21" xfId="53" applyFont="1" applyFill="1" applyBorder="1" applyAlignment="1">
      <alignment vertical="center" wrapText="1"/>
      <protection/>
    </xf>
    <xf numFmtId="165" fontId="4" fillId="2" borderId="21" xfId="53" applyNumberFormat="1" applyFont="1" applyFill="1" applyBorder="1" applyAlignment="1">
      <alignment vertical="center" wrapText="1"/>
      <protection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vertical="center" wrapText="1"/>
    </xf>
    <xf numFmtId="0" fontId="13" fillId="0" borderId="20" xfId="53" applyFont="1" applyFill="1" applyBorder="1" applyAlignment="1">
      <alignment horizontal="left" vertical="center" wrapText="1"/>
      <protection/>
    </xf>
    <xf numFmtId="0" fontId="2" fillId="0" borderId="44" xfId="53" applyFont="1" applyFill="1" applyBorder="1" applyAlignment="1">
      <alignment horizontal="center" vertical="center" wrapText="1"/>
      <protection/>
    </xf>
    <xf numFmtId="165" fontId="2" fillId="0" borderId="45" xfId="53" applyNumberFormat="1" applyFont="1" applyFill="1" applyBorder="1" applyAlignment="1">
      <alignment vertical="center" wrapText="1"/>
      <protection/>
    </xf>
    <xf numFmtId="0" fontId="2" fillId="2" borderId="44" xfId="53" applyFont="1" applyFill="1" applyBorder="1" applyAlignment="1">
      <alignment horizontal="center" vertical="center" wrapText="1"/>
      <protection/>
    </xf>
    <xf numFmtId="165" fontId="4" fillId="2" borderId="45" xfId="53" applyNumberFormat="1" applyFont="1" applyFill="1" applyBorder="1" applyAlignment="1">
      <alignment vertical="center" wrapText="1"/>
      <protection/>
    </xf>
    <xf numFmtId="165" fontId="2" fillId="0" borderId="20" xfId="53" applyNumberFormat="1" applyFont="1" applyFill="1" applyBorder="1" applyAlignment="1">
      <alignment vertical="center"/>
      <protection/>
    </xf>
    <xf numFmtId="165" fontId="11" fillId="2" borderId="10" xfId="53" applyNumberFormat="1" applyFont="1" applyFill="1" applyBorder="1" applyAlignment="1">
      <alignment vertical="center" wrapText="1"/>
      <protection/>
    </xf>
    <xf numFmtId="8" fontId="11" fillId="2" borderId="10" xfId="53" applyNumberFormat="1" applyFont="1" applyFill="1" applyBorder="1" applyAlignment="1">
      <alignment vertical="center" wrapText="1"/>
      <protection/>
    </xf>
    <xf numFmtId="0" fontId="30" fillId="0" borderId="10" xfId="53" applyFont="1" applyFill="1" applyBorder="1" applyAlignment="1">
      <alignment vertical="center" wrapText="1"/>
      <protection/>
    </xf>
    <xf numFmtId="0" fontId="31" fillId="0" borderId="10" xfId="53" applyFont="1" applyFill="1" applyBorder="1" applyAlignment="1">
      <alignment vertical="center" wrapText="1"/>
      <protection/>
    </xf>
    <xf numFmtId="0" fontId="31" fillId="0" borderId="10" xfId="53" applyFont="1" applyFill="1" applyBorder="1">
      <alignment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/>
    </xf>
    <xf numFmtId="165" fontId="31" fillId="0" borderId="10" xfId="0" applyNumberFormat="1" applyFont="1" applyBorder="1" applyAlignment="1">
      <alignment horizontal="right" vertical="center"/>
    </xf>
    <xf numFmtId="44" fontId="31" fillId="38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44" fontId="31" fillId="0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 horizontal="center" vertical="center" wrapText="1"/>
    </xf>
    <xf numFmtId="44" fontId="31" fillId="38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4" fontId="32" fillId="0" borderId="10" xfId="0" applyNumberFormat="1" applyFont="1" applyBorder="1" applyAlignment="1">
      <alignment wrapText="1"/>
    </xf>
    <xf numFmtId="44" fontId="11" fillId="2" borderId="10" xfId="53" applyNumberFormat="1" applyFont="1" applyFill="1" applyBorder="1" applyAlignment="1">
      <alignment vertical="center" wrapText="1"/>
      <protection/>
    </xf>
    <xf numFmtId="165" fontId="31" fillId="0" borderId="10" xfId="53" applyNumberFormat="1" applyFont="1" applyFill="1" applyBorder="1" applyAlignment="1">
      <alignment vertical="center" wrapText="1"/>
      <protection/>
    </xf>
    <xf numFmtId="44" fontId="31" fillId="38" borderId="10" xfId="53" applyNumberFormat="1" applyFont="1" applyFill="1" applyBorder="1" applyAlignment="1">
      <alignment vertical="center" wrapText="1"/>
      <protection/>
    </xf>
    <xf numFmtId="4" fontId="30" fillId="0" borderId="10" xfId="53" applyNumberFormat="1" applyFont="1" applyFill="1" applyBorder="1" applyAlignment="1">
      <alignment vertical="center" wrapText="1"/>
      <protection/>
    </xf>
    <xf numFmtId="0" fontId="31" fillId="0" borderId="10" xfId="53" applyFont="1" applyFill="1" applyBorder="1" applyAlignment="1">
      <alignment wrapText="1"/>
      <protection/>
    </xf>
    <xf numFmtId="0" fontId="7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44" fontId="31" fillId="0" borderId="10" xfId="53" applyNumberFormat="1" applyFont="1" applyFill="1" applyBorder="1" applyAlignment="1">
      <alignment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44" fontId="31" fillId="38" borderId="10" xfId="0" applyNumberFormat="1" applyFont="1" applyFill="1" applyBorder="1" applyAlignment="1">
      <alignment/>
    </xf>
    <xf numFmtId="44" fontId="31" fillId="38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wrapText="1"/>
    </xf>
    <xf numFmtId="165" fontId="72" fillId="0" borderId="10" xfId="0" applyNumberFormat="1" applyFont="1" applyBorder="1" applyAlignment="1">
      <alignment horizontal="center" vertical="center"/>
    </xf>
    <xf numFmtId="44" fontId="72" fillId="0" borderId="10" xfId="0" applyNumberFormat="1" applyFont="1" applyBorder="1" applyAlignment="1">
      <alignment horizontal="center" vertical="center"/>
    </xf>
    <xf numFmtId="0" fontId="4" fillId="37" borderId="21" xfId="53" applyFont="1" applyFill="1" applyBorder="1" applyAlignment="1">
      <alignment horizontal="center" vertical="center" wrapText="1"/>
      <protection/>
    </xf>
    <xf numFmtId="0" fontId="4" fillId="37" borderId="12" xfId="53" applyFont="1" applyFill="1" applyBorder="1" applyAlignment="1">
      <alignment horizontal="center" vertical="center" wrapText="1"/>
      <protection/>
    </xf>
    <xf numFmtId="0" fontId="4" fillId="37" borderId="32" xfId="53" applyFont="1" applyFill="1" applyBorder="1" applyAlignment="1">
      <alignment horizontal="center" vertical="center" wrapText="1"/>
      <protection/>
    </xf>
    <xf numFmtId="0" fontId="4" fillId="37" borderId="29" xfId="53" applyFont="1" applyFill="1" applyBorder="1" applyAlignment="1">
      <alignment horizontal="center" vertical="center" wrapText="1"/>
      <protection/>
    </xf>
    <xf numFmtId="0" fontId="4" fillId="37" borderId="33" xfId="53" applyFont="1" applyFill="1" applyBorder="1" applyAlignment="1">
      <alignment horizontal="center" vertical="center" wrapText="1"/>
      <protection/>
    </xf>
    <xf numFmtId="0" fontId="4" fillId="37" borderId="35" xfId="53" applyFont="1" applyFill="1" applyBorder="1" applyAlignment="1">
      <alignment horizontal="center" vertical="center" wrapText="1"/>
      <protection/>
    </xf>
    <xf numFmtId="0" fontId="4" fillId="37" borderId="31" xfId="53" applyFont="1" applyFill="1" applyBorder="1" applyAlignment="1">
      <alignment horizontal="center" vertical="center" wrapText="1"/>
      <protection/>
    </xf>
    <xf numFmtId="0" fontId="4" fillId="37" borderId="28" xfId="53" applyFont="1" applyFill="1" applyBorder="1" applyAlignment="1">
      <alignment horizontal="center" vertical="center" wrapText="1"/>
      <protection/>
    </xf>
    <xf numFmtId="0" fontId="20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4" fillId="37" borderId="23" xfId="53" applyFont="1" applyFill="1" applyBorder="1" applyAlignment="1">
      <alignment horizontal="center" vertical="center" wrapText="1"/>
      <protection/>
    </xf>
    <xf numFmtId="0" fontId="4" fillId="37" borderId="26" xfId="53" applyFont="1" applyFill="1" applyBorder="1" applyAlignment="1">
      <alignment horizontal="center" vertical="center" wrapText="1"/>
      <protection/>
    </xf>
    <xf numFmtId="44" fontId="4" fillId="0" borderId="46" xfId="53" applyNumberFormat="1" applyFont="1" applyFill="1" applyBorder="1" applyAlignment="1">
      <alignment horizontal="center" vertical="center" wrapText="1"/>
      <protection/>
    </xf>
    <xf numFmtId="44" fontId="4" fillId="0" borderId="47" xfId="53" applyNumberFormat="1" applyFont="1" applyFill="1" applyBorder="1" applyAlignment="1">
      <alignment horizontal="center" vertical="center" wrapText="1"/>
      <protection/>
    </xf>
    <xf numFmtId="0" fontId="26" fillId="0" borderId="48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33" borderId="49" xfId="53" applyFont="1" applyFill="1" applyBorder="1" applyAlignment="1">
      <alignment horizontal="center" vertical="center" wrapText="1"/>
      <protection/>
    </xf>
    <xf numFmtId="0" fontId="2" fillId="32" borderId="50" xfId="53" applyFont="1" applyFill="1" applyBorder="1" applyAlignment="1">
      <alignment horizontal="left" vertical="center" wrapText="1"/>
      <protection/>
    </xf>
    <xf numFmtId="0" fontId="0" fillId="32" borderId="51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11" fillId="2" borderId="10" xfId="53" applyFont="1" applyFill="1" applyBorder="1" applyAlignment="1">
      <alignment horizontal="center" vertical="center" wrapText="1"/>
      <protection/>
    </xf>
    <xf numFmtId="0" fontId="31" fillId="32" borderId="10" xfId="53" applyFont="1" applyFill="1" applyBorder="1" applyAlignment="1">
      <alignment horizontal="left" vertical="center" wrapText="1"/>
      <protection/>
    </xf>
    <xf numFmtId="0" fontId="71" fillId="32" borderId="10" xfId="0" applyFont="1" applyFill="1" applyBorder="1" applyAlignment="1">
      <alignment horizontal="left"/>
    </xf>
    <xf numFmtId="0" fontId="4" fillId="0" borderId="30" xfId="53" applyFont="1" applyFill="1" applyBorder="1" applyAlignment="1">
      <alignment horizontal="center" vertical="center" wrapText="1"/>
      <protection/>
    </xf>
    <xf numFmtId="0" fontId="30" fillId="32" borderId="10" xfId="53" applyFont="1" applyFill="1" applyBorder="1" applyAlignment="1">
      <alignment horizontal="left" vertical="center" wrapText="1"/>
      <protection/>
    </xf>
    <xf numFmtId="0" fontId="33" fillId="32" borderId="10" xfId="53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left" vertical="center" wrapText="1"/>
    </xf>
    <xf numFmtId="0" fontId="4" fillId="2" borderId="20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left"/>
      <protection/>
    </xf>
    <xf numFmtId="0" fontId="3" fillId="0" borderId="53" xfId="53" applyFont="1" applyFill="1" applyBorder="1" applyAlignment="1">
      <alignment horizontal="center" vertical="center" wrapText="1"/>
      <protection/>
    </xf>
    <xf numFmtId="0" fontId="13" fillId="32" borderId="54" xfId="53" applyFont="1" applyFill="1" applyBorder="1" applyAlignment="1">
      <alignment horizontal="left" vertical="center" wrapText="1"/>
      <protection/>
    </xf>
    <xf numFmtId="0" fontId="13" fillId="32" borderId="34" xfId="53" applyFont="1" applyFill="1" applyBorder="1" applyAlignment="1">
      <alignment horizontal="left" vertical="center" wrapText="1"/>
      <protection/>
    </xf>
    <xf numFmtId="0" fontId="13" fillId="32" borderId="38" xfId="53" applyFont="1" applyFill="1" applyBorder="1" applyAlignment="1">
      <alignment horizontal="left" vertical="center" wrapText="1"/>
      <protection/>
    </xf>
    <xf numFmtId="0" fontId="13" fillId="32" borderId="24" xfId="53" applyFont="1" applyFill="1" applyBorder="1" applyAlignment="1">
      <alignment horizontal="left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55" xfId="53" applyFont="1" applyFill="1" applyBorder="1" applyAlignment="1">
      <alignment horizontal="center" vertical="center" wrapText="1"/>
      <protection/>
    </xf>
    <xf numFmtId="0" fontId="13" fillId="32" borderId="51" xfId="53" applyFont="1" applyFill="1" applyBorder="1" applyAlignment="1">
      <alignment horizontal="left" vertical="center" wrapText="1"/>
      <protection/>
    </xf>
    <xf numFmtId="0" fontId="13" fillId="32" borderId="52" xfId="53" applyFont="1" applyFill="1" applyBorder="1" applyAlignment="1">
      <alignment horizontal="left" vertical="center" wrapText="1"/>
      <protection/>
    </xf>
    <xf numFmtId="0" fontId="13" fillId="32" borderId="56" xfId="53" applyFont="1" applyFill="1" applyBorder="1" applyAlignment="1">
      <alignment horizontal="left" vertical="center" wrapText="1"/>
      <protection/>
    </xf>
    <xf numFmtId="0" fontId="13" fillId="32" borderId="57" xfId="53" applyFont="1" applyFill="1" applyBorder="1" applyAlignment="1">
      <alignment horizontal="left" vertical="center" wrapText="1"/>
      <protection/>
    </xf>
    <xf numFmtId="0" fontId="13" fillId="32" borderId="20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19" fillId="0" borderId="20" xfId="53" applyFont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73" fillId="0" borderId="0" xfId="0" applyFont="1" applyAlignment="1">
      <alignment/>
    </xf>
    <xf numFmtId="165" fontId="2" fillId="0" borderId="0" xfId="53" applyNumberFormat="1">
      <alignment/>
      <protection/>
    </xf>
    <xf numFmtId="165" fontId="2" fillId="0" borderId="0" xfId="53" applyNumberFormat="1" applyFill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0</xdr:rowOff>
    </xdr:from>
    <xdr:to>
      <xdr:col>5</xdr:col>
      <xdr:colOff>152400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62725" y="7924800"/>
          <a:ext cx="152400" cy="0"/>
        </a:xfrm>
        <a:prstGeom prst="rightBrace">
          <a:avLst>
            <a:gd name="adj1" fmla="val -2147483648"/>
            <a:gd name="adj2" fmla="val -18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123825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62725" y="7924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152400</xdr:colOff>
      <xdr:row>33</xdr:row>
      <xdr:rowOff>0</xdr:rowOff>
    </xdr:to>
    <xdr:sp>
      <xdr:nvSpPr>
        <xdr:cNvPr id="3" name="AutoShape 1"/>
        <xdr:cNvSpPr>
          <a:spLocks/>
        </xdr:cNvSpPr>
      </xdr:nvSpPr>
      <xdr:spPr>
        <a:xfrm>
          <a:off x="6562725" y="7381875"/>
          <a:ext cx="152400" cy="0"/>
        </a:xfrm>
        <a:prstGeom prst="rightBrace">
          <a:avLst>
            <a:gd name="adj1" fmla="val -2147483648"/>
            <a:gd name="adj2" fmla="val -18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123825</xdr:colOff>
      <xdr:row>33</xdr:row>
      <xdr:rowOff>0</xdr:rowOff>
    </xdr:to>
    <xdr:sp>
      <xdr:nvSpPr>
        <xdr:cNvPr id="4" name="AutoShape 2"/>
        <xdr:cNvSpPr>
          <a:spLocks/>
        </xdr:cNvSpPr>
      </xdr:nvSpPr>
      <xdr:spPr>
        <a:xfrm>
          <a:off x="6562725" y="7381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srakoniewice@op.pl" TargetMode="External" /><Relationship Id="rId2" Type="http://schemas.openxmlformats.org/officeDocument/2006/relationships/hyperlink" Target="mailto:jagala@wp.pl" TargetMode="External" /><Relationship Id="rId3" Type="http://schemas.openxmlformats.org/officeDocument/2006/relationships/hyperlink" Target="mailto:plerakoniewice@wp.pl" TargetMode="External" /><Relationship Id="rId4" Type="http://schemas.openxmlformats.org/officeDocument/2006/relationships/hyperlink" Target="mailto:zsrostarzewo1@wp.pl" TargetMode="External" /><Relationship Id="rId5" Type="http://schemas.openxmlformats.org/officeDocument/2006/relationships/hyperlink" Target="mailto:spruchocice@wp.pl" TargetMode="External" /><Relationship Id="rId6" Type="http://schemas.openxmlformats.org/officeDocument/2006/relationships/hyperlink" Target="mailto:klinkiewicz@rakoniewice.pl" TargetMode="External" /><Relationship Id="rId7" Type="http://schemas.openxmlformats.org/officeDocument/2006/relationships/hyperlink" Target="mailto:zsgrakoniewice@wp.p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l.wikipedia.org/wiki/Pojazd_samochodowy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zoomScaleSheetLayoutView="100" zoomScalePageLayoutView="0" workbookViewId="0" topLeftCell="A7">
      <selection activeCell="G17" sqref="G17"/>
    </sheetView>
  </sheetViews>
  <sheetFormatPr defaultColWidth="8.796875" defaultRowHeight="14.25"/>
  <cols>
    <col min="1" max="1" width="5.59765625" style="0" customWidth="1"/>
    <col min="2" max="2" width="18" style="0" customWidth="1"/>
    <col min="3" max="3" width="15.3984375" style="0" customWidth="1"/>
    <col min="4" max="4" width="14" style="0" customWidth="1"/>
    <col min="5" max="5" width="12.8984375" style="0" customWidth="1"/>
    <col min="6" max="6" width="11.8984375" style="0" customWidth="1"/>
    <col min="7" max="7" width="11.5" style="0" customWidth="1"/>
    <col min="8" max="8" width="15.09765625" style="0" customWidth="1"/>
    <col min="9" max="9" width="11.19921875" style="0" customWidth="1"/>
    <col min="10" max="10" width="11.69921875" style="0" customWidth="1"/>
    <col min="11" max="11" width="20" style="0" customWidth="1"/>
  </cols>
  <sheetData>
    <row r="2" spans="1:11" ht="15.7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271" t="s">
        <v>1</v>
      </c>
      <c r="B3" s="271" t="s">
        <v>2</v>
      </c>
      <c r="C3" s="271" t="s">
        <v>3</v>
      </c>
      <c r="D3" s="167" t="s">
        <v>4</v>
      </c>
      <c r="E3" s="282" t="s">
        <v>5</v>
      </c>
      <c r="F3" s="271" t="s">
        <v>6</v>
      </c>
      <c r="G3" s="271" t="s">
        <v>7</v>
      </c>
      <c r="H3" s="271" t="s">
        <v>8</v>
      </c>
      <c r="I3" s="273" t="s">
        <v>76</v>
      </c>
      <c r="J3" s="274"/>
      <c r="K3" s="277" t="s">
        <v>77</v>
      </c>
    </row>
    <row r="4" spans="1:11" ht="60" customHeight="1">
      <c r="A4" s="272"/>
      <c r="B4" s="272"/>
      <c r="C4" s="272"/>
      <c r="D4" s="4" t="s">
        <v>9</v>
      </c>
      <c r="E4" s="283"/>
      <c r="F4" s="272"/>
      <c r="G4" s="272"/>
      <c r="H4" s="272"/>
      <c r="I4" s="275"/>
      <c r="J4" s="276"/>
      <c r="K4" s="278"/>
    </row>
    <row r="5" spans="1:11" ht="48" customHeight="1">
      <c r="A5" s="49">
        <v>1</v>
      </c>
      <c r="B5" s="49" t="s">
        <v>434</v>
      </c>
      <c r="C5" s="49" t="s">
        <v>435</v>
      </c>
      <c r="D5" s="183" t="s">
        <v>436</v>
      </c>
      <c r="E5" s="183"/>
      <c r="F5" s="183" t="s">
        <v>437</v>
      </c>
      <c r="G5" s="183" t="s">
        <v>438</v>
      </c>
      <c r="H5" s="184" t="s">
        <v>439</v>
      </c>
      <c r="I5" s="185">
        <v>43</v>
      </c>
      <c r="J5" s="185"/>
      <c r="K5" s="49"/>
    </row>
    <row r="6" spans="1:11" ht="42.75" customHeight="1">
      <c r="A6" s="49">
        <v>2</v>
      </c>
      <c r="B6" s="42" t="s">
        <v>440</v>
      </c>
      <c r="C6" s="49" t="s">
        <v>441</v>
      </c>
      <c r="D6" s="183"/>
      <c r="E6" s="183" t="s">
        <v>442</v>
      </c>
      <c r="F6" s="183">
        <v>631000112</v>
      </c>
      <c r="G6" s="183" t="s">
        <v>443</v>
      </c>
      <c r="H6" s="186" t="s">
        <v>444</v>
      </c>
      <c r="I6" s="185">
        <v>7</v>
      </c>
      <c r="J6" s="49"/>
      <c r="K6" s="49"/>
    </row>
    <row r="7" spans="1:11" ht="25.5">
      <c r="A7" s="49">
        <v>3</v>
      </c>
      <c r="B7" s="3" t="s">
        <v>141</v>
      </c>
      <c r="C7" s="3" t="s">
        <v>391</v>
      </c>
      <c r="D7" s="187" t="s">
        <v>445</v>
      </c>
      <c r="E7" s="187" t="s">
        <v>446</v>
      </c>
      <c r="F7" s="187">
        <v>411435547</v>
      </c>
      <c r="G7" s="187">
        <v>9950109549</v>
      </c>
      <c r="H7" s="186" t="s">
        <v>447</v>
      </c>
      <c r="I7" s="185">
        <v>24</v>
      </c>
      <c r="J7" s="185"/>
      <c r="K7" s="49">
        <v>232</v>
      </c>
    </row>
    <row r="8" spans="1:11" ht="51">
      <c r="A8" s="49">
        <v>4</v>
      </c>
      <c r="B8" s="49" t="s">
        <v>448</v>
      </c>
      <c r="C8" s="188" t="s">
        <v>449</v>
      </c>
      <c r="D8" s="91" t="s">
        <v>450</v>
      </c>
      <c r="E8" s="188" t="s">
        <v>451</v>
      </c>
      <c r="F8" s="188" t="s">
        <v>452</v>
      </c>
      <c r="G8" s="91" t="s">
        <v>453</v>
      </c>
      <c r="H8" s="186" t="s">
        <v>454</v>
      </c>
      <c r="I8" s="185">
        <v>38</v>
      </c>
      <c r="J8" s="185">
        <v>13</v>
      </c>
      <c r="K8" s="49">
        <v>400</v>
      </c>
    </row>
    <row r="9" spans="1:11" ht="76.5">
      <c r="A9" s="49">
        <v>5</v>
      </c>
      <c r="B9" s="3" t="s">
        <v>455</v>
      </c>
      <c r="C9" s="3" t="s">
        <v>456</v>
      </c>
      <c r="D9" s="187" t="s">
        <v>457</v>
      </c>
      <c r="E9" s="187" t="s">
        <v>458</v>
      </c>
      <c r="F9" s="187">
        <v>411526853</v>
      </c>
      <c r="G9" s="187" t="s">
        <v>459</v>
      </c>
      <c r="H9" s="186" t="s">
        <v>460</v>
      </c>
      <c r="I9" s="185" t="s">
        <v>461</v>
      </c>
      <c r="J9" s="185" t="s">
        <v>462</v>
      </c>
      <c r="K9" s="49">
        <v>380</v>
      </c>
    </row>
    <row r="10" spans="1:11" ht="25.5">
      <c r="A10" s="3">
        <v>6</v>
      </c>
      <c r="B10" s="3" t="s">
        <v>463</v>
      </c>
      <c r="C10" s="3" t="s">
        <v>411</v>
      </c>
      <c r="D10" s="187"/>
      <c r="E10" s="187" t="s">
        <v>458</v>
      </c>
      <c r="F10" s="187">
        <v>411525612</v>
      </c>
      <c r="G10" s="187" t="s">
        <v>464</v>
      </c>
      <c r="H10" s="186" t="s">
        <v>465</v>
      </c>
      <c r="I10" s="185" t="s">
        <v>466</v>
      </c>
      <c r="J10" s="185" t="s">
        <v>467</v>
      </c>
      <c r="K10" s="49">
        <v>170</v>
      </c>
    </row>
    <row r="11" spans="1:11" ht="38.25">
      <c r="A11" s="49">
        <v>7</v>
      </c>
      <c r="B11" s="49" t="s">
        <v>468</v>
      </c>
      <c r="C11" s="188" t="s">
        <v>469</v>
      </c>
      <c r="D11" s="189"/>
      <c r="E11" s="183" t="s">
        <v>458</v>
      </c>
      <c r="F11" s="91">
        <v>411526623</v>
      </c>
      <c r="G11" s="183">
        <v>9950331365</v>
      </c>
      <c r="H11" s="190" t="s">
        <v>470</v>
      </c>
      <c r="I11" s="185">
        <v>52</v>
      </c>
      <c r="J11" s="185">
        <v>16</v>
      </c>
      <c r="K11" s="49">
        <v>645</v>
      </c>
    </row>
    <row r="12" spans="1:11" ht="25.5">
      <c r="A12" s="49">
        <v>8</v>
      </c>
      <c r="B12" s="3" t="s">
        <v>471</v>
      </c>
      <c r="C12" s="3" t="s">
        <v>472</v>
      </c>
      <c r="D12" s="187"/>
      <c r="E12" s="187" t="s">
        <v>458</v>
      </c>
      <c r="F12" s="187">
        <v>411526540</v>
      </c>
      <c r="G12" s="187" t="s">
        <v>473</v>
      </c>
      <c r="H12" s="191" t="s">
        <v>474</v>
      </c>
      <c r="I12" s="185" t="s">
        <v>475</v>
      </c>
      <c r="J12" s="185" t="s">
        <v>476</v>
      </c>
      <c r="K12" s="49" t="s">
        <v>477</v>
      </c>
    </row>
    <row r="13" spans="1:11" ht="38.25">
      <c r="A13" s="49">
        <v>9</v>
      </c>
      <c r="B13" s="3" t="s">
        <v>478</v>
      </c>
      <c r="C13" s="3" t="s">
        <v>479</v>
      </c>
      <c r="D13" s="187"/>
      <c r="E13" s="187" t="s">
        <v>480</v>
      </c>
      <c r="F13" s="187">
        <v>979722</v>
      </c>
      <c r="G13" s="187" t="s">
        <v>481</v>
      </c>
      <c r="H13" s="191"/>
      <c r="I13" s="185">
        <v>8</v>
      </c>
      <c r="J13" s="185"/>
      <c r="K13" s="49"/>
    </row>
    <row r="14" spans="1:8" ht="14.25">
      <c r="A14" s="49">
        <v>10</v>
      </c>
      <c r="B14" s="279" t="s">
        <v>482</v>
      </c>
      <c r="C14" s="280"/>
      <c r="D14" s="280"/>
      <c r="E14" s="280"/>
      <c r="F14" s="280"/>
      <c r="G14" s="280"/>
      <c r="H14" s="281"/>
    </row>
  </sheetData>
  <sheetProtection/>
  <mergeCells count="10">
    <mergeCell ref="H3:H4"/>
    <mergeCell ref="I3:J4"/>
    <mergeCell ref="K3:K4"/>
    <mergeCell ref="B14:H14"/>
    <mergeCell ref="A3:A4"/>
    <mergeCell ref="B3:B4"/>
    <mergeCell ref="C3:C4"/>
    <mergeCell ref="E3:E4"/>
    <mergeCell ref="F3:F4"/>
    <mergeCell ref="G3:G4"/>
  </mergeCells>
  <hyperlinks>
    <hyperlink ref="H6" r:id="rId1" display="opsrakoniewice@op.pl "/>
    <hyperlink ref="H8" r:id="rId2" display="jagala@wp.pl"/>
    <hyperlink ref="H7" r:id="rId3" display="plerakoniewice@wp.pl"/>
    <hyperlink ref="H9" r:id="rId4" display="zsrostarzewo1@wp.pl"/>
    <hyperlink ref="H10" r:id="rId5" display="spruchocice@wp.pl"/>
    <hyperlink ref="H5" r:id="rId6" display="klinkiewicz@rakoniewice.pl"/>
    <hyperlink ref="H11" r:id="rId7" display="zsgrakoniewice@wp.pl"/>
  </hyperlinks>
  <printOptions/>
  <pageMargins left="0.7" right="0.7" top="0.75" bottom="0.75" header="0.3" footer="0.3"/>
  <pageSetup horizontalDpi="600" verticalDpi="600" orientation="landscape" paperSize="9" scale="56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6"/>
  <sheetViews>
    <sheetView view="pageBreakPreview" zoomScale="50" zoomScaleSheetLayoutView="50" zoomScalePageLayoutView="0" workbookViewId="0" topLeftCell="A93">
      <selection activeCell="F103" sqref="F103"/>
    </sheetView>
  </sheetViews>
  <sheetFormatPr defaultColWidth="8.796875" defaultRowHeight="14.25"/>
  <cols>
    <col min="1" max="1" width="5.3984375" style="0" customWidth="1"/>
    <col min="2" max="2" width="20.69921875" style="0" customWidth="1"/>
    <col min="3" max="3" width="8.5" style="0" customWidth="1"/>
    <col min="4" max="4" width="17.09765625" style="0" customWidth="1"/>
    <col min="5" max="5" width="17.19921875" style="182" customWidth="1"/>
    <col min="6" max="6" width="31.3984375" style="0" customWidth="1"/>
    <col min="7" max="7" width="26.5" style="0" customWidth="1"/>
    <col min="8" max="8" width="5.59765625" style="0" customWidth="1"/>
    <col min="9" max="9" width="8.5" style="0" customWidth="1"/>
    <col min="10" max="10" width="11.09765625" style="0" customWidth="1"/>
  </cols>
  <sheetData>
    <row r="2" spans="1:10" ht="15" thickBot="1">
      <c r="A2" s="1"/>
      <c r="B2" s="9" t="s">
        <v>10</v>
      </c>
      <c r="C2" s="1"/>
      <c r="D2" s="1"/>
      <c r="E2" s="169"/>
      <c r="F2" s="1"/>
      <c r="G2" s="1"/>
      <c r="H2" s="1"/>
      <c r="I2" s="1"/>
      <c r="J2" s="1"/>
    </row>
    <row r="3" spans="1:10" ht="25.5" customHeight="1" thickBot="1">
      <c r="A3" s="295" t="s">
        <v>11</v>
      </c>
      <c r="B3" s="287" t="s">
        <v>366</v>
      </c>
      <c r="C3" s="287" t="s">
        <v>12</v>
      </c>
      <c r="D3" s="287" t="s">
        <v>367</v>
      </c>
      <c r="E3" s="284" t="s">
        <v>13</v>
      </c>
      <c r="F3" s="286" t="s">
        <v>368</v>
      </c>
      <c r="G3" s="287" t="s">
        <v>369</v>
      </c>
      <c r="H3" s="288" t="s">
        <v>14</v>
      </c>
      <c r="I3" s="288"/>
      <c r="J3" s="288"/>
    </row>
    <row r="4" spans="1:10" s="64" customFormat="1" ht="106.5" customHeight="1" thickBot="1">
      <c r="A4" s="295"/>
      <c r="B4" s="287"/>
      <c r="C4" s="287"/>
      <c r="D4" s="287"/>
      <c r="E4" s="285"/>
      <c r="F4" s="286"/>
      <c r="G4" s="287"/>
      <c r="H4" s="10" t="s">
        <v>370</v>
      </c>
      <c r="I4" s="10" t="s">
        <v>371</v>
      </c>
      <c r="J4" s="10" t="s">
        <v>372</v>
      </c>
    </row>
    <row r="5" spans="1:10" ht="14.25">
      <c r="A5" s="289" t="s">
        <v>373</v>
      </c>
      <c r="B5" s="290"/>
      <c r="C5" s="290"/>
      <c r="D5" s="290"/>
      <c r="E5" s="290"/>
      <c r="F5" s="290"/>
      <c r="G5" s="290"/>
      <c r="H5" s="290"/>
      <c r="I5" s="290"/>
      <c r="J5" s="291"/>
    </row>
    <row r="6" spans="1:10" ht="14.25">
      <c r="A6" s="8" t="s">
        <v>234</v>
      </c>
      <c r="B6" s="108" t="s">
        <v>132</v>
      </c>
      <c r="C6" s="113">
        <v>1973</v>
      </c>
      <c r="D6" s="119"/>
      <c r="E6" s="138">
        <v>1804822</v>
      </c>
      <c r="F6" s="122"/>
      <c r="G6" s="134" t="s">
        <v>173</v>
      </c>
      <c r="H6" s="171"/>
      <c r="I6" s="171"/>
      <c r="J6" s="171"/>
    </row>
    <row r="7" spans="1:10" ht="14.25">
      <c r="A7" s="8" t="s">
        <v>235</v>
      </c>
      <c r="B7" s="109" t="s">
        <v>133</v>
      </c>
      <c r="C7" s="113">
        <v>1973</v>
      </c>
      <c r="D7" s="120"/>
      <c r="E7" s="138">
        <v>3971540</v>
      </c>
      <c r="F7" s="123"/>
      <c r="G7" s="134" t="s">
        <v>174</v>
      </c>
      <c r="H7" s="171"/>
      <c r="I7" s="171"/>
      <c r="J7" s="171"/>
    </row>
    <row r="8" spans="1:10" ht="21">
      <c r="A8" s="8" t="s">
        <v>236</v>
      </c>
      <c r="B8" s="109" t="s">
        <v>134</v>
      </c>
      <c r="C8" s="115"/>
      <c r="D8" s="120"/>
      <c r="E8" s="138">
        <v>6941066</v>
      </c>
      <c r="F8" s="123"/>
      <c r="G8" s="134" t="s">
        <v>175</v>
      </c>
      <c r="H8" s="171"/>
      <c r="I8" s="171"/>
      <c r="J8" s="171"/>
    </row>
    <row r="9" spans="1:10" ht="14.25">
      <c r="A9" s="8" t="s">
        <v>237</v>
      </c>
      <c r="B9" s="109" t="s">
        <v>135</v>
      </c>
      <c r="C9" s="115">
        <v>1994</v>
      </c>
      <c r="D9" s="121"/>
      <c r="E9" s="138">
        <v>1955000</v>
      </c>
      <c r="F9" s="123"/>
      <c r="G9" s="135" t="s">
        <v>176</v>
      </c>
      <c r="H9" s="171"/>
      <c r="I9" s="171"/>
      <c r="J9" s="171"/>
    </row>
    <row r="10" spans="1:10" ht="14.25">
      <c r="A10" s="8" t="s">
        <v>238</v>
      </c>
      <c r="B10" s="109" t="s">
        <v>135</v>
      </c>
      <c r="C10" s="115">
        <v>1965</v>
      </c>
      <c r="D10" s="139">
        <v>165566.82</v>
      </c>
      <c r="E10" s="114"/>
      <c r="F10" s="123"/>
      <c r="G10" s="135" t="s">
        <v>177</v>
      </c>
      <c r="H10" s="171"/>
      <c r="I10" s="171"/>
      <c r="J10" s="171"/>
    </row>
    <row r="11" spans="1:10" ht="14.25">
      <c r="A11" s="8" t="s">
        <v>239</v>
      </c>
      <c r="B11" s="109" t="s">
        <v>136</v>
      </c>
      <c r="C11" s="115">
        <v>1995</v>
      </c>
      <c r="D11" s="121"/>
      <c r="E11" s="138">
        <v>2253826</v>
      </c>
      <c r="F11" s="123"/>
      <c r="G11" s="135" t="s">
        <v>177</v>
      </c>
      <c r="H11" s="171"/>
      <c r="I11" s="171"/>
      <c r="J11" s="171"/>
    </row>
    <row r="12" spans="1:10" ht="14.25">
      <c r="A12" s="8" t="s">
        <v>240</v>
      </c>
      <c r="B12" s="109" t="s">
        <v>136</v>
      </c>
      <c r="C12" s="115">
        <v>1969</v>
      </c>
      <c r="D12" s="121"/>
      <c r="E12" s="138">
        <v>1152600</v>
      </c>
      <c r="F12" s="123"/>
      <c r="G12" s="135" t="s">
        <v>178</v>
      </c>
      <c r="H12" s="171"/>
      <c r="I12" s="171"/>
      <c r="J12" s="171"/>
    </row>
    <row r="13" spans="1:10" ht="14.25">
      <c r="A13" s="8" t="s">
        <v>241</v>
      </c>
      <c r="B13" s="109" t="s">
        <v>136</v>
      </c>
      <c r="C13" s="115" t="s">
        <v>154</v>
      </c>
      <c r="D13" s="121"/>
      <c r="E13" s="138">
        <v>693600</v>
      </c>
      <c r="F13" s="123"/>
      <c r="G13" s="135" t="s">
        <v>179</v>
      </c>
      <c r="H13" s="171"/>
      <c r="I13" s="171"/>
      <c r="J13" s="171"/>
    </row>
    <row r="14" spans="1:10" ht="14.25">
      <c r="A14" s="8" t="s">
        <v>242</v>
      </c>
      <c r="B14" s="109" t="s">
        <v>137</v>
      </c>
      <c r="C14" s="115"/>
      <c r="D14" s="120"/>
      <c r="E14" s="138">
        <v>137190</v>
      </c>
      <c r="F14" s="123"/>
      <c r="G14" s="135" t="s">
        <v>180</v>
      </c>
      <c r="H14" s="171"/>
      <c r="I14" s="171"/>
      <c r="J14" s="171"/>
    </row>
    <row r="15" spans="1:10" ht="14.25">
      <c r="A15" s="8" t="s">
        <v>243</v>
      </c>
      <c r="B15" s="109" t="s">
        <v>138</v>
      </c>
      <c r="C15" s="115">
        <v>2010</v>
      </c>
      <c r="D15" s="140">
        <v>11130447.64</v>
      </c>
      <c r="E15" s="170"/>
      <c r="F15" s="123"/>
      <c r="G15" s="135" t="s">
        <v>181</v>
      </c>
      <c r="H15" s="171"/>
      <c r="I15" s="171"/>
      <c r="J15" s="171"/>
    </row>
    <row r="16" spans="1:10" ht="14.25">
      <c r="A16" s="8" t="s">
        <v>244</v>
      </c>
      <c r="B16" s="110" t="s">
        <v>139</v>
      </c>
      <c r="C16" s="117">
        <v>1920</v>
      </c>
      <c r="D16" s="139">
        <v>45247</v>
      </c>
      <c r="E16" s="170"/>
      <c r="F16" s="124" t="s">
        <v>245</v>
      </c>
      <c r="G16" s="136" t="s">
        <v>182</v>
      </c>
      <c r="H16" s="171"/>
      <c r="I16" s="171"/>
      <c r="J16" s="171"/>
    </row>
    <row r="17" spans="1:10" ht="14.25">
      <c r="A17" s="8" t="s">
        <v>246</v>
      </c>
      <c r="B17" s="110" t="s">
        <v>139</v>
      </c>
      <c r="C17" s="117">
        <v>1920</v>
      </c>
      <c r="D17" s="139">
        <v>167311</v>
      </c>
      <c r="E17" s="170"/>
      <c r="F17" s="124" t="s">
        <v>247</v>
      </c>
      <c r="G17" s="136" t="s">
        <v>183</v>
      </c>
      <c r="H17" s="171"/>
      <c r="I17" s="171"/>
      <c r="J17" s="171"/>
    </row>
    <row r="18" spans="1:10" ht="14.25">
      <c r="A18" s="8" t="s">
        <v>248</v>
      </c>
      <c r="B18" s="110" t="s">
        <v>139</v>
      </c>
      <c r="C18" s="117">
        <v>1920</v>
      </c>
      <c r="D18" s="139">
        <v>136445</v>
      </c>
      <c r="E18" s="172"/>
      <c r="F18" s="124" t="s">
        <v>247</v>
      </c>
      <c r="G18" s="136" t="s">
        <v>184</v>
      </c>
      <c r="H18" s="171"/>
      <c r="I18" s="171"/>
      <c r="J18" s="171"/>
    </row>
    <row r="19" spans="1:10" ht="14.25">
      <c r="A19" s="8" t="s">
        <v>249</v>
      </c>
      <c r="B19" s="110" t="s">
        <v>139</v>
      </c>
      <c r="C19" s="117">
        <v>1920</v>
      </c>
      <c r="D19" s="139">
        <v>68615</v>
      </c>
      <c r="E19" s="176"/>
      <c r="F19" s="125" t="s">
        <v>250</v>
      </c>
      <c r="G19" s="136" t="s">
        <v>185</v>
      </c>
      <c r="H19" s="171"/>
      <c r="I19" s="171"/>
      <c r="J19" s="171"/>
    </row>
    <row r="20" spans="1:10" ht="14.25">
      <c r="A20" s="8" t="s">
        <v>251</v>
      </c>
      <c r="B20" s="110" t="s">
        <v>139</v>
      </c>
      <c r="C20" s="117">
        <v>1920</v>
      </c>
      <c r="D20" s="139">
        <v>74181</v>
      </c>
      <c r="E20" s="176"/>
      <c r="F20" s="125" t="s">
        <v>252</v>
      </c>
      <c r="G20" s="136" t="s">
        <v>186</v>
      </c>
      <c r="H20" s="171"/>
      <c r="I20" s="171"/>
      <c r="J20" s="171"/>
    </row>
    <row r="21" spans="1:10" ht="14.25">
      <c r="A21" s="8" t="s">
        <v>253</v>
      </c>
      <c r="B21" s="110" t="s">
        <v>139</v>
      </c>
      <c r="C21" s="117">
        <v>1920</v>
      </c>
      <c r="D21" s="139">
        <v>133760</v>
      </c>
      <c r="E21" s="176"/>
      <c r="F21" s="125" t="s">
        <v>254</v>
      </c>
      <c r="G21" s="136" t="s">
        <v>187</v>
      </c>
      <c r="H21" s="171"/>
      <c r="I21" s="171"/>
      <c r="J21" s="171"/>
    </row>
    <row r="22" spans="1:10" ht="14.25">
      <c r="A22" s="8" t="s">
        <v>255</v>
      </c>
      <c r="B22" s="110" t="s">
        <v>139</v>
      </c>
      <c r="C22" s="117">
        <v>1920</v>
      </c>
      <c r="D22" s="139">
        <v>144344</v>
      </c>
      <c r="E22" s="176"/>
      <c r="F22" s="125" t="s">
        <v>256</v>
      </c>
      <c r="G22" s="136" t="s">
        <v>188</v>
      </c>
      <c r="H22" s="171"/>
      <c r="I22" s="171"/>
      <c r="J22" s="171"/>
    </row>
    <row r="23" spans="1:10" ht="14.25">
      <c r="A23" s="8" t="s">
        <v>257</v>
      </c>
      <c r="B23" s="110" t="s">
        <v>139</v>
      </c>
      <c r="C23" s="117">
        <v>1920</v>
      </c>
      <c r="D23" s="139">
        <v>85755</v>
      </c>
      <c r="E23" s="176"/>
      <c r="F23" s="126" t="s">
        <v>157</v>
      </c>
      <c r="G23" s="136" t="s">
        <v>189</v>
      </c>
      <c r="H23" s="171"/>
      <c r="I23" s="171"/>
      <c r="J23" s="171"/>
    </row>
    <row r="24" spans="1:10" ht="14.25">
      <c r="A24" s="8" t="s">
        <v>258</v>
      </c>
      <c r="B24" s="110" t="s">
        <v>139</v>
      </c>
      <c r="C24" s="117">
        <v>1920</v>
      </c>
      <c r="D24" s="139">
        <v>67870</v>
      </c>
      <c r="E24" s="176"/>
      <c r="F24" s="127" t="s">
        <v>158</v>
      </c>
      <c r="G24" s="136" t="s">
        <v>190</v>
      </c>
      <c r="H24" s="171"/>
      <c r="I24" s="171"/>
      <c r="J24" s="171"/>
    </row>
    <row r="25" spans="1:10" ht="14.25">
      <c r="A25" s="8" t="s">
        <v>259</v>
      </c>
      <c r="B25" s="110" t="s">
        <v>139</v>
      </c>
      <c r="C25" s="117">
        <v>1920</v>
      </c>
      <c r="D25" s="139">
        <v>96844</v>
      </c>
      <c r="E25" s="176"/>
      <c r="F25" s="128" t="s">
        <v>159</v>
      </c>
      <c r="G25" s="136" t="s">
        <v>191</v>
      </c>
      <c r="H25" s="171"/>
      <c r="I25" s="171"/>
      <c r="J25" s="171"/>
    </row>
    <row r="26" spans="1:10" ht="14.25">
      <c r="A26" s="8" t="s">
        <v>260</v>
      </c>
      <c r="B26" s="110" t="s">
        <v>139</v>
      </c>
      <c r="C26" s="117">
        <v>1920</v>
      </c>
      <c r="D26" s="139">
        <v>52787.33</v>
      </c>
      <c r="E26" s="176"/>
      <c r="F26" s="129" t="s">
        <v>160</v>
      </c>
      <c r="G26" s="136" t="s">
        <v>192</v>
      </c>
      <c r="H26" s="171"/>
      <c r="I26" s="171"/>
      <c r="J26" s="171"/>
    </row>
    <row r="27" spans="1:10" ht="14.25">
      <c r="A27" s="8" t="s">
        <v>261</v>
      </c>
      <c r="B27" s="110" t="s">
        <v>139</v>
      </c>
      <c r="C27" s="117">
        <v>1920</v>
      </c>
      <c r="D27" s="139">
        <v>64357</v>
      </c>
      <c r="E27" s="176"/>
      <c r="F27" s="128" t="s">
        <v>155</v>
      </c>
      <c r="G27" s="136" t="s">
        <v>193</v>
      </c>
      <c r="H27" s="171"/>
      <c r="I27" s="171"/>
      <c r="J27" s="171"/>
    </row>
    <row r="28" spans="1:10" ht="14.25">
      <c r="A28" s="8" t="s">
        <v>262</v>
      </c>
      <c r="B28" s="110" t="s">
        <v>139</v>
      </c>
      <c r="C28" s="117">
        <v>1920</v>
      </c>
      <c r="D28" s="139">
        <v>170883</v>
      </c>
      <c r="E28" s="176"/>
      <c r="F28" s="128" t="s">
        <v>161</v>
      </c>
      <c r="G28" s="136" t="s">
        <v>194</v>
      </c>
      <c r="H28" s="171"/>
      <c r="I28" s="171"/>
      <c r="J28" s="171"/>
    </row>
    <row r="29" spans="1:10" ht="14.25">
      <c r="A29" s="8" t="s">
        <v>263</v>
      </c>
      <c r="B29" s="110" t="s">
        <v>139</v>
      </c>
      <c r="C29" s="117">
        <v>1920</v>
      </c>
      <c r="D29" s="139">
        <v>52121</v>
      </c>
      <c r="E29" s="176"/>
      <c r="F29" s="127" t="s">
        <v>264</v>
      </c>
      <c r="G29" s="136" t="s">
        <v>195</v>
      </c>
      <c r="H29" s="171"/>
      <c r="I29" s="171"/>
      <c r="J29" s="171"/>
    </row>
    <row r="30" spans="1:10" ht="14.25">
      <c r="A30" s="8" t="s">
        <v>265</v>
      </c>
      <c r="B30" s="110" t="s">
        <v>139</v>
      </c>
      <c r="C30" s="117">
        <v>1920</v>
      </c>
      <c r="D30" s="139">
        <v>79615</v>
      </c>
      <c r="E30" s="176"/>
      <c r="F30" s="124" t="s">
        <v>250</v>
      </c>
      <c r="G30" s="136" t="s">
        <v>196</v>
      </c>
      <c r="H30" s="171"/>
      <c r="I30" s="171"/>
      <c r="J30" s="171"/>
    </row>
    <row r="31" spans="1:10" ht="14.25">
      <c r="A31" s="8" t="s">
        <v>266</v>
      </c>
      <c r="B31" s="110" t="s">
        <v>139</v>
      </c>
      <c r="C31" s="117">
        <v>1920</v>
      </c>
      <c r="D31" s="139">
        <v>84192</v>
      </c>
      <c r="E31" s="176"/>
      <c r="F31" s="124" t="s">
        <v>267</v>
      </c>
      <c r="G31" s="136" t="s">
        <v>197</v>
      </c>
      <c r="H31" s="171"/>
      <c r="I31" s="171"/>
      <c r="J31" s="171"/>
    </row>
    <row r="32" spans="1:10" ht="14.25">
      <c r="A32" s="8" t="s">
        <v>268</v>
      </c>
      <c r="B32" s="110" t="s">
        <v>139</v>
      </c>
      <c r="C32" s="117">
        <v>1974</v>
      </c>
      <c r="D32" s="139">
        <v>105000</v>
      </c>
      <c r="E32" s="176"/>
      <c r="F32" s="130" t="s">
        <v>252</v>
      </c>
      <c r="G32" s="136" t="s">
        <v>198</v>
      </c>
      <c r="H32" s="171"/>
      <c r="I32" s="171"/>
      <c r="J32" s="171"/>
    </row>
    <row r="33" spans="1:10" ht="14.25">
      <c r="A33" s="8" t="s">
        <v>269</v>
      </c>
      <c r="B33" s="110" t="s">
        <v>140</v>
      </c>
      <c r="C33" s="117">
        <v>1974</v>
      </c>
      <c r="D33" s="139">
        <v>708989</v>
      </c>
      <c r="E33" s="176"/>
      <c r="F33" s="125" t="s">
        <v>161</v>
      </c>
      <c r="G33" s="136" t="s">
        <v>199</v>
      </c>
      <c r="H33" s="171"/>
      <c r="I33" s="171"/>
      <c r="J33" s="171"/>
    </row>
    <row r="34" spans="1:10" ht="14.25">
      <c r="A34" s="8" t="s">
        <v>270</v>
      </c>
      <c r="B34" s="110" t="s">
        <v>139</v>
      </c>
      <c r="C34" s="117">
        <v>1920</v>
      </c>
      <c r="D34" s="139">
        <v>99666</v>
      </c>
      <c r="E34" s="176"/>
      <c r="F34" s="130" t="s">
        <v>164</v>
      </c>
      <c r="G34" s="136" t="s">
        <v>200</v>
      </c>
      <c r="H34" s="171"/>
      <c r="I34" s="171"/>
      <c r="J34" s="171"/>
    </row>
    <row r="35" spans="1:10" ht="14.25">
      <c r="A35" s="8" t="s">
        <v>271</v>
      </c>
      <c r="B35" s="110" t="s">
        <v>140</v>
      </c>
      <c r="C35" s="117">
        <v>1920</v>
      </c>
      <c r="D35" s="139">
        <v>63842.69</v>
      </c>
      <c r="E35" s="176"/>
      <c r="F35" s="131" t="s">
        <v>165</v>
      </c>
      <c r="G35" s="136" t="s">
        <v>201</v>
      </c>
      <c r="H35" s="171"/>
      <c r="I35" s="171"/>
      <c r="J35" s="171"/>
    </row>
    <row r="36" spans="1:10" ht="14.25">
      <c r="A36" s="8" t="s">
        <v>272</v>
      </c>
      <c r="B36" s="110" t="s">
        <v>139</v>
      </c>
      <c r="C36" s="117">
        <v>1920</v>
      </c>
      <c r="D36" s="139">
        <v>82413</v>
      </c>
      <c r="E36" s="176"/>
      <c r="F36" s="131" t="s">
        <v>156</v>
      </c>
      <c r="G36" s="136" t="s">
        <v>202</v>
      </c>
      <c r="H36" s="171"/>
      <c r="I36" s="171"/>
      <c r="J36" s="171"/>
    </row>
    <row r="37" spans="1:10" ht="14.25">
      <c r="A37" s="8" t="s">
        <v>273</v>
      </c>
      <c r="B37" s="110" t="s">
        <v>139</v>
      </c>
      <c r="C37" s="117">
        <v>1920</v>
      </c>
      <c r="D37" s="139">
        <v>108065</v>
      </c>
      <c r="E37" s="176"/>
      <c r="F37" s="131" t="s">
        <v>166</v>
      </c>
      <c r="G37" s="136" t="s">
        <v>203</v>
      </c>
      <c r="H37" s="171"/>
      <c r="I37" s="171"/>
      <c r="J37" s="171"/>
    </row>
    <row r="38" spans="1:10" ht="14.25">
      <c r="A38" s="8" t="s">
        <v>274</v>
      </c>
      <c r="B38" s="110" t="s">
        <v>139</v>
      </c>
      <c r="C38" s="117">
        <v>1920</v>
      </c>
      <c r="D38" s="139">
        <v>13075</v>
      </c>
      <c r="E38" s="176"/>
      <c r="F38" s="131" t="s">
        <v>152</v>
      </c>
      <c r="G38" s="136" t="s">
        <v>204</v>
      </c>
      <c r="H38" s="171"/>
      <c r="I38" s="171"/>
      <c r="J38" s="171"/>
    </row>
    <row r="39" spans="1:10" ht="14.25">
      <c r="A39" s="8" t="s">
        <v>275</v>
      </c>
      <c r="B39" s="110" t="s">
        <v>139</v>
      </c>
      <c r="C39" s="117">
        <v>1920</v>
      </c>
      <c r="D39" s="139">
        <v>103929</v>
      </c>
      <c r="E39" s="176"/>
      <c r="F39" s="131" t="s">
        <v>162</v>
      </c>
      <c r="G39" s="136" t="s">
        <v>205</v>
      </c>
      <c r="H39" s="171"/>
      <c r="I39" s="171"/>
      <c r="J39" s="171"/>
    </row>
    <row r="40" spans="1:10" ht="14.25">
      <c r="A40" s="8" t="s">
        <v>276</v>
      </c>
      <c r="B40" s="110" t="s">
        <v>139</v>
      </c>
      <c r="C40" s="117">
        <v>1920</v>
      </c>
      <c r="D40" s="139">
        <v>141257</v>
      </c>
      <c r="E40" s="176"/>
      <c r="F40" s="132" t="s">
        <v>167</v>
      </c>
      <c r="G40" s="136" t="s">
        <v>206</v>
      </c>
      <c r="H40" s="171"/>
      <c r="I40" s="171"/>
      <c r="J40" s="171"/>
    </row>
    <row r="41" spans="1:10" ht="14.25">
      <c r="A41" s="8" t="s">
        <v>277</v>
      </c>
      <c r="B41" s="110" t="s">
        <v>139</v>
      </c>
      <c r="C41" s="117">
        <v>1920</v>
      </c>
      <c r="D41" s="139">
        <v>132089</v>
      </c>
      <c r="E41" s="176"/>
      <c r="F41" s="132" t="s">
        <v>168</v>
      </c>
      <c r="G41" s="136" t="s">
        <v>207</v>
      </c>
      <c r="H41" s="171"/>
      <c r="I41" s="171"/>
      <c r="J41" s="171"/>
    </row>
    <row r="42" spans="1:10" ht="14.25">
      <c r="A42" s="8" t="s">
        <v>278</v>
      </c>
      <c r="B42" s="110" t="s">
        <v>141</v>
      </c>
      <c r="C42" s="117">
        <v>1984</v>
      </c>
      <c r="D42" s="139">
        <v>37387</v>
      </c>
      <c r="E42" s="176"/>
      <c r="F42" s="132" t="s">
        <v>169</v>
      </c>
      <c r="G42" s="136" t="s">
        <v>208</v>
      </c>
      <c r="H42" s="171"/>
      <c r="I42" s="171"/>
      <c r="J42" s="171"/>
    </row>
    <row r="43" spans="1:10" ht="14.25">
      <c r="A43" s="8" t="s">
        <v>279</v>
      </c>
      <c r="B43" s="110" t="s">
        <v>139</v>
      </c>
      <c r="C43" s="117">
        <v>1972</v>
      </c>
      <c r="D43" s="139">
        <v>198720</v>
      </c>
      <c r="E43" s="176"/>
      <c r="F43" s="132" t="s">
        <v>170</v>
      </c>
      <c r="G43" s="136" t="s">
        <v>209</v>
      </c>
      <c r="H43" s="171"/>
      <c r="I43" s="171"/>
      <c r="J43" s="171"/>
    </row>
    <row r="44" spans="1:10" ht="14.25">
      <c r="A44" s="8" t="s">
        <v>280</v>
      </c>
      <c r="B44" s="110" t="s">
        <v>139</v>
      </c>
      <c r="C44" s="117">
        <v>1920</v>
      </c>
      <c r="D44" s="139">
        <v>62980</v>
      </c>
      <c r="E44" s="176"/>
      <c r="F44" s="132" t="s">
        <v>163</v>
      </c>
      <c r="G44" s="136" t="s">
        <v>210</v>
      </c>
      <c r="H44" s="171"/>
      <c r="I44" s="171"/>
      <c r="J44" s="171"/>
    </row>
    <row r="45" spans="1:10" ht="14.25">
      <c r="A45" s="8" t="s">
        <v>281</v>
      </c>
      <c r="B45" s="110" t="s">
        <v>140</v>
      </c>
      <c r="C45" s="117">
        <v>1920</v>
      </c>
      <c r="D45" s="139">
        <v>90917.73</v>
      </c>
      <c r="E45" s="176"/>
      <c r="F45" s="132" t="s">
        <v>282</v>
      </c>
      <c r="G45" s="136" t="s">
        <v>211</v>
      </c>
      <c r="H45" s="171"/>
      <c r="I45" s="171"/>
      <c r="J45" s="171"/>
    </row>
    <row r="46" spans="1:10" ht="14.25">
      <c r="A46" s="8" t="s">
        <v>283</v>
      </c>
      <c r="B46" s="110" t="s">
        <v>139</v>
      </c>
      <c r="C46" s="117">
        <v>1920</v>
      </c>
      <c r="D46" s="139">
        <v>115204</v>
      </c>
      <c r="E46" s="176"/>
      <c r="F46" s="132" t="s">
        <v>157</v>
      </c>
      <c r="G46" s="136" t="s">
        <v>212</v>
      </c>
      <c r="H46" s="171"/>
      <c r="I46" s="171"/>
      <c r="J46" s="171"/>
    </row>
    <row r="47" spans="1:10" ht="14.25">
      <c r="A47" s="8" t="s">
        <v>284</v>
      </c>
      <c r="B47" s="110" t="s">
        <v>139</v>
      </c>
      <c r="C47" s="117">
        <v>1920</v>
      </c>
      <c r="D47" s="139">
        <v>37774</v>
      </c>
      <c r="E47" s="176"/>
      <c r="F47" s="130" t="s">
        <v>152</v>
      </c>
      <c r="G47" s="136" t="s">
        <v>213</v>
      </c>
      <c r="H47" s="171"/>
      <c r="I47" s="171"/>
      <c r="J47" s="171"/>
    </row>
    <row r="48" spans="1:10" ht="14.25">
      <c r="A48" s="8" t="s">
        <v>285</v>
      </c>
      <c r="B48" s="110" t="s">
        <v>139</v>
      </c>
      <c r="C48" s="117">
        <v>1920</v>
      </c>
      <c r="D48" s="139">
        <v>25343</v>
      </c>
      <c r="E48" s="176"/>
      <c r="F48" s="132" t="s">
        <v>152</v>
      </c>
      <c r="G48" s="136" t="s">
        <v>214</v>
      </c>
      <c r="H48" s="171"/>
      <c r="I48" s="171"/>
      <c r="J48" s="171"/>
    </row>
    <row r="49" spans="1:10" ht="14.25">
      <c r="A49" s="8" t="s">
        <v>286</v>
      </c>
      <c r="B49" s="110" t="s">
        <v>139</v>
      </c>
      <c r="C49" s="117">
        <v>1920</v>
      </c>
      <c r="D49" s="139">
        <v>45109</v>
      </c>
      <c r="E49" s="176"/>
      <c r="F49" s="132" t="s">
        <v>152</v>
      </c>
      <c r="G49" s="136" t="s">
        <v>215</v>
      </c>
      <c r="H49" s="171"/>
      <c r="I49" s="171"/>
      <c r="J49" s="171"/>
    </row>
    <row r="50" spans="1:10" ht="14.25">
      <c r="A50" s="8" t="s">
        <v>287</v>
      </c>
      <c r="B50" s="110" t="s">
        <v>139</v>
      </c>
      <c r="C50" s="117">
        <v>1920</v>
      </c>
      <c r="D50" s="139">
        <v>22540</v>
      </c>
      <c r="E50" s="176"/>
      <c r="F50" s="132" t="s">
        <v>152</v>
      </c>
      <c r="G50" s="136" t="s">
        <v>216</v>
      </c>
      <c r="H50" s="171"/>
      <c r="I50" s="171"/>
      <c r="J50" s="171"/>
    </row>
    <row r="51" spans="1:10" ht="14.25">
      <c r="A51" s="8" t="s">
        <v>288</v>
      </c>
      <c r="B51" s="110" t="s">
        <v>139</v>
      </c>
      <c r="C51" s="117">
        <v>1920</v>
      </c>
      <c r="D51" s="139">
        <v>151038</v>
      </c>
      <c r="E51" s="176"/>
      <c r="F51" s="132" t="s">
        <v>171</v>
      </c>
      <c r="G51" s="136" t="s">
        <v>217</v>
      </c>
      <c r="H51" s="171"/>
      <c r="I51" s="171"/>
      <c r="J51" s="171"/>
    </row>
    <row r="52" spans="1:10" ht="14.25">
      <c r="A52" s="8" t="s">
        <v>289</v>
      </c>
      <c r="B52" s="110" t="s">
        <v>139</v>
      </c>
      <c r="C52" s="117">
        <v>1920</v>
      </c>
      <c r="D52" s="139">
        <v>71520.24</v>
      </c>
      <c r="E52" s="176"/>
      <c r="F52" s="132" t="s">
        <v>162</v>
      </c>
      <c r="G52" s="136" t="s">
        <v>218</v>
      </c>
      <c r="H52" s="171"/>
      <c r="I52" s="171"/>
      <c r="J52" s="171"/>
    </row>
    <row r="53" spans="1:10" ht="14.25">
      <c r="A53" s="8" t="s">
        <v>290</v>
      </c>
      <c r="B53" s="110" t="s">
        <v>139</v>
      </c>
      <c r="C53" s="117">
        <v>1920</v>
      </c>
      <c r="D53" s="139">
        <v>17807</v>
      </c>
      <c r="E53" s="176"/>
      <c r="F53" s="132" t="s">
        <v>152</v>
      </c>
      <c r="G53" s="136" t="s">
        <v>219</v>
      </c>
      <c r="H53" s="171"/>
      <c r="I53" s="171"/>
      <c r="J53" s="171"/>
    </row>
    <row r="54" spans="1:10" ht="21">
      <c r="A54" s="8" t="s">
        <v>291</v>
      </c>
      <c r="B54" s="110" t="s">
        <v>142</v>
      </c>
      <c r="C54" s="117">
        <v>1920</v>
      </c>
      <c r="D54" s="139">
        <v>66420</v>
      </c>
      <c r="E54" s="176"/>
      <c r="F54" s="132" t="s">
        <v>292</v>
      </c>
      <c r="G54" s="136" t="s">
        <v>220</v>
      </c>
      <c r="H54" s="171"/>
      <c r="I54" s="171"/>
      <c r="J54" s="171"/>
    </row>
    <row r="55" spans="1:10" ht="14.25">
      <c r="A55" s="8" t="s">
        <v>293</v>
      </c>
      <c r="B55" s="110" t="s">
        <v>139</v>
      </c>
      <c r="C55" s="117">
        <v>1920</v>
      </c>
      <c r="D55" s="139">
        <v>33761</v>
      </c>
      <c r="E55" s="176"/>
      <c r="F55" s="132" t="s">
        <v>294</v>
      </c>
      <c r="G55" s="136" t="s">
        <v>221</v>
      </c>
      <c r="H55" s="171"/>
      <c r="I55" s="171"/>
      <c r="J55" s="171"/>
    </row>
    <row r="56" spans="1:10" ht="14.25">
      <c r="A56" s="8" t="s">
        <v>295</v>
      </c>
      <c r="B56" s="110" t="s">
        <v>139</v>
      </c>
      <c r="C56" s="117">
        <v>1920</v>
      </c>
      <c r="D56" s="139">
        <v>36824</v>
      </c>
      <c r="E56" s="176"/>
      <c r="F56" s="130" t="s">
        <v>292</v>
      </c>
      <c r="G56" s="136" t="s">
        <v>222</v>
      </c>
      <c r="H56" s="171"/>
      <c r="I56" s="171"/>
      <c r="J56" s="171"/>
    </row>
    <row r="57" spans="1:10" ht="21">
      <c r="A57" s="8" t="s">
        <v>296</v>
      </c>
      <c r="B57" s="111" t="s">
        <v>143</v>
      </c>
      <c r="C57" s="118">
        <v>1920</v>
      </c>
      <c r="D57" s="139">
        <v>21134</v>
      </c>
      <c r="E57" s="176"/>
      <c r="F57" s="130"/>
      <c r="G57" s="137" t="s">
        <v>223</v>
      </c>
      <c r="H57" s="171"/>
      <c r="I57" s="171"/>
      <c r="J57" s="171"/>
    </row>
    <row r="58" spans="1:10" ht="14.25">
      <c r="A58" s="8" t="s">
        <v>297</v>
      </c>
      <c r="B58" s="110" t="s">
        <v>139</v>
      </c>
      <c r="C58" s="117">
        <v>1920</v>
      </c>
      <c r="D58" s="139">
        <v>35677</v>
      </c>
      <c r="E58" s="180"/>
      <c r="F58" s="130" t="s">
        <v>152</v>
      </c>
      <c r="G58" s="136" t="s">
        <v>224</v>
      </c>
      <c r="H58" s="171"/>
      <c r="I58" s="171"/>
      <c r="J58" s="171"/>
    </row>
    <row r="59" spans="1:10" ht="14.25">
      <c r="A59" s="8" t="s">
        <v>298</v>
      </c>
      <c r="B59" s="110" t="s">
        <v>299</v>
      </c>
      <c r="C59" s="117"/>
      <c r="D59" s="116"/>
      <c r="E59" s="176"/>
      <c r="F59" s="130" t="s">
        <v>152</v>
      </c>
      <c r="G59" s="136" t="s">
        <v>300</v>
      </c>
      <c r="H59" s="171"/>
      <c r="I59" s="171"/>
      <c r="J59" s="171"/>
    </row>
    <row r="60" spans="1:10" ht="14.25">
      <c r="A60" s="8" t="s">
        <v>301</v>
      </c>
      <c r="B60" s="110" t="s">
        <v>139</v>
      </c>
      <c r="C60" s="117">
        <v>1920</v>
      </c>
      <c r="D60" s="139">
        <v>70148</v>
      </c>
      <c r="E60" s="181"/>
      <c r="F60" s="132" t="s">
        <v>302</v>
      </c>
      <c r="G60" s="136" t="s">
        <v>225</v>
      </c>
      <c r="H60" s="171"/>
      <c r="I60" s="171"/>
      <c r="J60" s="171"/>
    </row>
    <row r="61" spans="1:10" ht="21">
      <c r="A61" s="8" t="s">
        <v>303</v>
      </c>
      <c r="B61" s="110" t="s">
        <v>144</v>
      </c>
      <c r="C61" s="117">
        <v>1920</v>
      </c>
      <c r="D61" s="139">
        <v>18453</v>
      </c>
      <c r="E61" s="176"/>
      <c r="F61" s="130" t="s">
        <v>304</v>
      </c>
      <c r="G61" s="136" t="s">
        <v>226</v>
      </c>
      <c r="H61" s="171"/>
      <c r="I61" s="171"/>
      <c r="J61" s="171"/>
    </row>
    <row r="62" spans="1:10" ht="14.25">
      <c r="A62" s="8" t="s">
        <v>305</v>
      </c>
      <c r="B62" s="110" t="s">
        <v>145</v>
      </c>
      <c r="C62" s="117">
        <v>1994</v>
      </c>
      <c r="D62" s="139">
        <v>77678</v>
      </c>
      <c r="E62" s="176"/>
      <c r="F62" s="130" t="s">
        <v>172</v>
      </c>
      <c r="G62" s="136" t="s">
        <v>227</v>
      </c>
      <c r="H62" s="171"/>
      <c r="I62" s="171"/>
      <c r="J62" s="171"/>
    </row>
    <row r="63" spans="1:10" ht="14.25">
      <c r="A63" s="8" t="s">
        <v>306</v>
      </c>
      <c r="B63" s="112" t="s">
        <v>146</v>
      </c>
      <c r="C63" s="117">
        <v>1975</v>
      </c>
      <c r="D63" s="139">
        <v>6172</v>
      </c>
      <c r="E63" s="176"/>
      <c r="F63" s="133" t="s">
        <v>172</v>
      </c>
      <c r="G63" s="110" t="s">
        <v>227</v>
      </c>
      <c r="H63" s="171"/>
      <c r="I63" s="171"/>
      <c r="J63" s="171"/>
    </row>
    <row r="64" spans="1:10" ht="14.25">
      <c r="A64" s="8" t="s">
        <v>307</v>
      </c>
      <c r="B64" s="112" t="s">
        <v>147</v>
      </c>
      <c r="C64" s="117">
        <v>1975</v>
      </c>
      <c r="D64" s="139">
        <v>81963</v>
      </c>
      <c r="E64" s="176"/>
      <c r="F64" s="133" t="s">
        <v>172</v>
      </c>
      <c r="G64" s="110" t="s">
        <v>228</v>
      </c>
      <c r="H64" s="171"/>
      <c r="I64" s="171"/>
      <c r="J64" s="171"/>
    </row>
    <row r="65" spans="1:10" ht="14.25">
      <c r="A65" s="8" t="s">
        <v>308</v>
      </c>
      <c r="B65" s="112" t="s">
        <v>148</v>
      </c>
      <c r="C65" s="117">
        <v>1983</v>
      </c>
      <c r="D65" s="139">
        <v>4378</v>
      </c>
      <c r="E65" s="176"/>
      <c r="F65" s="133" t="s">
        <v>172</v>
      </c>
      <c r="G65" s="110" t="s">
        <v>227</v>
      </c>
      <c r="H65" s="171"/>
      <c r="I65" s="171"/>
      <c r="J65" s="171"/>
    </row>
    <row r="66" spans="1:10" ht="14.25">
      <c r="A66" s="8" t="s">
        <v>309</v>
      </c>
      <c r="B66" s="112" t="s">
        <v>149</v>
      </c>
      <c r="C66" s="117">
        <v>2002</v>
      </c>
      <c r="D66" s="139">
        <v>34406</v>
      </c>
      <c r="E66" s="176"/>
      <c r="F66" s="133" t="s">
        <v>172</v>
      </c>
      <c r="G66" s="110" t="s">
        <v>227</v>
      </c>
      <c r="H66" s="171"/>
      <c r="I66" s="171"/>
      <c r="J66" s="171"/>
    </row>
    <row r="67" spans="1:10" ht="14.25">
      <c r="A67" s="8" t="s">
        <v>310</v>
      </c>
      <c r="B67" s="112" t="s">
        <v>150</v>
      </c>
      <c r="C67" s="117">
        <v>1986</v>
      </c>
      <c r="D67" s="139">
        <v>583518</v>
      </c>
      <c r="E67" s="181"/>
      <c r="F67" s="133" t="s">
        <v>172</v>
      </c>
      <c r="G67" s="110" t="s">
        <v>229</v>
      </c>
      <c r="H67" s="171"/>
      <c r="I67" s="171"/>
      <c r="J67" s="171"/>
    </row>
    <row r="68" spans="1:10" ht="14.25">
      <c r="A68" s="8" t="s">
        <v>311</v>
      </c>
      <c r="B68" s="112" t="s">
        <v>151</v>
      </c>
      <c r="C68" s="117">
        <v>1989</v>
      </c>
      <c r="D68" s="139">
        <v>13220</v>
      </c>
      <c r="E68" s="176"/>
      <c r="F68" s="133" t="s">
        <v>172</v>
      </c>
      <c r="G68" s="110" t="s">
        <v>230</v>
      </c>
      <c r="H68" s="171"/>
      <c r="I68" s="171"/>
      <c r="J68" s="171"/>
    </row>
    <row r="69" spans="1:10" ht="14.25">
      <c r="A69" s="8" t="s">
        <v>312</v>
      </c>
      <c r="B69" s="112" t="s">
        <v>152</v>
      </c>
      <c r="C69" s="117"/>
      <c r="D69" s="139">
        <v>15000</v>
      </c>
      <c r="E69" s="176"/>
      <c r="F69" s="133"/>
      <c r="G69" s="110" t="s">
        <v>231</v>
      </c>
      <c r="H69" s="171"/>
      <c r="I69" s="171"/>
      <c r="J69" s="171"/>
    </row>
    <row r="70" spans="1:10" ht="14.25">
      <c r="A70" s="8" t="s">
        <v>313</v>
      </c>
      <c r="B70" s="112" t="s">
        <v>153</v>
      </c>
      <c r="C70" s="117"/>
      <c r="D70" s="139">
        <v>15564</v>
      </c>
      <c r="E70" s="176"/>
      <c r="F70" s="133"/>
      <c r="G70" s="110" t="s">
        <v>232</v>
      </c>
      <c r="H70" s="171"/>
      <c r="I70" s="171"/>
      <c r="J70" s="171"/>
    </row>
    <row r="71" spans="1:10" ht="14.25">
      <c r="A71" s="8" t="s">
        <v>314</v>
      </c>
      <c r="B71" s="112" t="s">
        <v>153</v>
      </c>
      <c r="C71" s="117"/>
      <c r="D71" s="139">
        <v>33000</v>
      </c>
      <c r="E71" s="176"/>
      <c r="F71" s="133"/>
      <c r="G71" s="110" t="s">
        <v>233</v>
      </c>
      <c r="H71" s="171"/>
      <c r="I71" s="171"/>
      <c r="J71" s="171"/>
    </row>
    <row r="72" spans="1:10" ht="14.25">
      <c r="A72" s="25"/>
      <c r="B72" s="173"/>
      <c r="C72" s="174"/>
      <c r="D72" s="175"/>
      <c r="E72" s="176"/>
      <c r="F72" s="178"/>
      <c r="G72" s="177"/>
      <c r="H72" s="171"/>
      <c r="I72" s="171"/>
      <c r="J72" s="171"/>
    </row>
    <row r="73" spans="1:10" ht="14.25">
      <c r="A73" s="25"/>
      <c r="B73" s="173"/>
      <c r="C73" s="174"/>
      <c r="D73" s="175"/>
      <c r="E73" s="176"/>
      <c r="F73" s="178"/>
      <c r="G73" s="177"/>
      <c r="H73" s="171"/>
      <c r="I73" s="171"/>
      <c r="J73" s="171"/>
    </row>
    <row r="74" spans="1:10" ht="14.25">
      <c r="A74" s="25"/>
      <c r="B74" s="173"/>
      <c r="C74" s="174"/>
      <c r="D74" s="175"/>
      <c r="E74" s="176"/>
      <c r="F74" s="178"/>
      <c r="G74" s="177"/>
      <c r="H74" s="171"/>
      <c r="I74" s="171"/>
      <c r="J74" s="171"/>
    </row>
    <row r="75" spans="1:10" ht="14.25">
      <c r="A75" s="25"/>
      <c r="B75" s="173"/>
      <c r="C75" s="174"/>
      <c r="D75" s="175"/>
      <c r="E75" s="176"/>
      <c r="F75" s="178"/>
      <c r="G75" s="177"/>
      <c r="H75" s="171"/>
      <c r="I75" s="171"/>
      <c r="J75" s="171"/>
    </row>
    <row r="76" spans="1:10" ht="14.25">
      <c r="A76" s="25"/>
      <c r="B76" s="173"/>
      <c r="C76" s="174"/>
      <c r="D76" s="175"/>
      <c r="E76" s="176"/>
      <c r="F76" s="178"/>
      <c r="G76" s="177"/>
      <c r="H76" s="171"/>
      <c r="I76" s="171"/>
      <c r="J76" s="171"/>
    </row>
    <row r="77" spans="1:10" ht="14.25">
      <c r="A77" s="25"/>
      <c r="B77" s="173"/>
      <c r="C77" s="174"/>
      <c r="D77" s="175"/>
      <c r="E77" s="176"/>
      <c r="F77" s="178"/>
      <c r="G77" s="177"/>
      <c r="H77" s="171"/>
      <c r="I77" s="171"/>
      <c r="J77" s="171"/>
    </row>
    <row r="78" spans="1:10" ht="14.25">
      <c r="A78" s="25"/>
      <c r="B78" s="173"/>
      <c r="C78" s="174"/>
      <c r="D78" s="175"/>
      <c r="E78" s="176"/>
      <c r="F78" s="178"/>
      <c r="G78" s="177"/>
      <c r="H78" s="171"/>
      <c r="I78" s="171"/>
      <c r="J78" s="171"/>
    </row>
    <row r="79" spans="1:10" ht="14.25">
      <c r="A79" s="25"/>
      <c r="B79" s="173"/>
      <c r="C79" s="174"/>
      <c r="D79" s="175"/>
      <c r="E79" s="176"/>
      <c r="F79" s="178"/>
      <c r="G79" s="177"/>
      <c r="H79" s="171"/>
      <c r="I79" s="171"/>
      <c r="J79" s="171"/>
    </row>
    <row r="80" spans="1:10" ht="15.75">
      <c r="A80" s="292" t="s">
        <v>15</v>
      </c>
      <c r="B80" s="292"/>
      <c r="C80" s="292"/>
      <c r="D80" s="239">
        <f>SUM(D6:D79)</f>
        <v>16402323.450000001</v>
      </c>
      <c r="E80" s="240">
        <f>SUM(E6:E79)</f>
        <v>18909644</v>
      </c>
      <c r="F80" s="241"/>
      <c r="G80" s="242"/>
      <c r="H80" s="243"/>
      <c r="I80" s="243"/>
      <c r="J80" s="243"/>
    </row>
    <row r="81" spans="1:10" ht="15">
      <c r="A81" s="293" t="s">
        <v>374</v>
      </c>
      <c r="B81" s="294"/>
      <c r="C81" s="294"/>
      <c r="D81" s="294"/>
      <c r="E81" s="294"/>
      <c r="F81" s="294"/>
      <c r="G81" s="294"/>
      <c r="H81" s="294"/>
      <c r="I81" s="294"/>
      <c r="J81" s="294"/>
    </row>
    <row r="82" spans="1:10" ht="60">
      <c r="A82" s="244">
        <v>1</v>
      </c>
      <c r="B82" s="245" t="s">
        <v>375</v>
      </c>
      <c r="C82" s="246"/>
      <c r="D82" s="247"/>
      <c r="E82" s="248">
        <v>6235740</v>
      </c>
      <c r="F82" s="249" t="s">
        <v>376</v>
      </c>
      <c r="G82" s="250" t="s">
        <v>377</v>
      </c>
      <c r="H82" s="243" t="s">
        <v>378</v>
      </c>
      <c r="I82" s="243" t="s">
        <v>379</v>
      </c>
      <c r="J82" s="243" t="s">
        <v>380</v>
      </c>
    </row>
    <row r="83" spans="1:10" ht="30">
      <c r="A83" s="244">
        <v>2</v>
      </c>
      <c r="B83" s="245" t="s">
        <v>381</v>
      </c>
      <c r="C83" s="251"/>
      <c r="D83" s="252"/>
      <c r="E83" s="253">
        <v>370440</v>
      </c>
      <c r="F83" s="254" t="s">
        <v>382</v>
      </c>
      <c r="G83" s="255" t="s">
        <v>383</v>
      </c>
      <c r="H83" s="243"/>
      <c r="I83" s="243"/>
      <c r="J83" s="243"/>
    </row>
    <row r="84" spans="1:10" ht="45">
      <c r="A84" s="244">
        <v>3</v>
      </c>
      <c r="B84" s="245" t="s">
        <v>384</v>
      </c>
      <c r="C84" s="251"/>
      <c r="D84" s="256"/>
      <c r="E84" s="248">
        <v>1275960</v>
      </c>
      <c r="F84" s="249" t="s">
        <v>385</v>
      </c>
      <c r="G84" s="250" t="s">
        <v>386</v>
      </c>
      <c r="H84" s="243"/>
      <c r="I84" s="243"/>
      <c r="J84" s="243"/>
    </row>
    <row r="85" spans="1:10" ht="30">
      <c r="A85" s="244">
        <v>4</v>
      </c>
      <c r="B85" s="245" t="s">
        <v>387</v>
      </c>
      <c r="C85" s="251"/>
      <c r="D85" s="252"/>
      <c r="E85" s="248">
        <v>1493593.5</v>
      </c>
      <c r="F85" s="254" t="s">
        <v>388</v>
      </c>
      <c r="G85" s="250" t="s">
        <v>386</v>
      </c>
      <c r="H85" s="243"/>
      <c r="I85" s="243"/>
      <c r="J85" s="243"/>
    </row>
    <row r="86" spans="1:10" ht="15.75">
      <c r="A86" s="292" t="s">
        <v>15</v>
      </c>
      <c r="B86" s="292"/>
      <c r="C86" s="292"/>
      <c r="D86" s="239"/>
      <c r="E86" s="257">
        <f>SUM(E82:E85)</f>
        <v>9375733.5</v>
      </c>
      <c r="F86" s="254"/>
      <c r="G86" s="250"/>
      <c r="H86" s="243"/>
      <c r="I86" s="243"/>
      <c r="J86" s="243"/>
    </row>
    <row r="87" spans="1:10" ht="15">
      <c r="A87" s="293" t="s">
        <v>389</v>
      </c>
      <c r="B87" s="294"/>
      <c r="C87" s="294"/>
      <c r="D87" s="294"/>
      <c r="E87" s="294"/>
      <c r="F87" s="294"/>
      <c r="G87" s="294"/>
      <c r="H87" s="294"/>
      <c r="I87" s="294"/>
      <c r="J87" s="294"/>
    </row>
    <row r="88" spans="1:10" ht="60">
      <c r="A88" s="244">
        <v>1</v>
      </c>
      <c r="B88" s="242" t="s">
        <v>141</v>
      </c>
      <c r="C88" s="242">
        <v>1972</v>
      </c>
      <c r="D88" s="258"/>
      <c r="E88" s="259">
        <v>2085440</v>
      </c>
      <c r="F88" s="260" t="s">
        <v>390</v>
      </c>
      <c r="G88" s="242" t="s">
        <v>391</v>
      </c>
      <c r="H88" s="243" t="s">
        <v>392</v>
      </c>
      <c r="I88" s="243" t="s">
        <v>379</v>
      </c>
      <c r="J88" s="261" t="s">
        <v>393</v>
      </c>
    </row>
    <row r="89" spans="1:10" ht="15.75">
      <c r="A89" s="292" t="s">
        <v>15</v>
      </c>
      <c r="B89" s="292"/>
      <c r="C89" s="292"/>
      <c r="D89" s="239"/>
      <c r="E89" s="257">
        <f>E88</f>
        <v>2085440</v>
      </c>
      <c r="F89" s="262"/>
      <c r="G89" s="262"/>
      <c r="H89" s="262"/>
      <c r="I89" s="262"/>
      <c r="J89" s="262"/>
    </row>
    <row r="90" spans="1:10" ht="16.5" customHeight="1">
      <c r="A90" s="296" t="s">
        <v>394</v>
      </c>
      <c r="B90" s="297"/>
      <c r="C90" s="298"/>
      <c r="D90" s="298"/>
      <c r="E90" s="298"/>
      <c r="F90" s="298"/>
      <c r="G90" s="298"/>
      <c r="H90" s="298"/>
      <c r="I90" s="298"/>
      <c r="J90" s="298"/>
    </row>
    <row r="91" spans="1:10" ht="60">
      <c r="A91" s="244">
        <v>1</v>
      </c>
      <c r="B91" s="242" t="s">
        <v>395</v>
      </c>
      <c r="C91" s="242">
        <v>1897</v>
      </c>
      <c r="D91" s="258"/>
      <c r="E91" s="259">
        <v>3080140</v>
      </c>
      <c r="F91" s="260" t="s">
        <v>396</v>
      </c>
      <c r="G91" s="242" t="s">
        <v>397</v>
      </c>
      <c r="H91" s="243" t="s">
        <v>398</v>
      </c>
      <c r="I91" s="243" t="s">
        <v>399</v>
      </c>
      <c r="J91" s="261" t="s">
        <v>400</v>
      </c>
    </row>
    <row r="92" spans="1:10" ht="90">
      <c r="A92" s="244">
        <v>2</v>
      </c>
      <c r="B92" s="242" t="s">
        <v>395</v>
      </c>
      <c r="C92" s="242">
        <v>1971</v>
      </c>
      <c r="D92" s="258"/>
      <c r="E92" s="259">
        <v>3635800</v>
      </c>
      <c r="F92" s="260" t="s">
        <v>401</v>
      </c>
      <c r="G92" s="242" t="s">
        <v>402</v>
      </c>
      <c r="H92" s="243" t="s">
        <v>403</v>
      </c>
      <c r="I92" s="243" t="s">
        <v>404</v>
      </c>
      <c r="J92" s="261" t="s">
        <v>405</v>
      </c>
    </row>
    <row r="93" spans="1:10" ht="60">
      <c r="A93" s="244">
        <v>3</v>
      </c>
      <c r="B93" s="242" t="s">
        <v>395</v>
      </c>
      <c r="C93" s="242">
        <v>2000</v>
      </c>
      <c r="D93" s="258"/>
      <c r="E93" s="259">
        <v>1951327</v>
      </c>
      <c r="F93" s="260" t="s">
        <v>406</v>
      </c>
      <c r="G93" s="242" t="s">
        <v>402</v>
      </c>
      <c r="H93" s="243" t="s">
        <v>407</v>
      </c>
      <c r="I93" s="243" t="s">
        <v>404</v>
      </c>
      <c r="J93" s="261" t="s">
        <v>405</v>
      </c>
    </row>
    <row r="94" spans="1:10" ht="15.75">
      <c r="A94" s="292" t="s">
        <v>15</v>
      </c>
      <c r="B94" s="292"/>
      <c r="C94" s="292"/>
      <c r="D94" s="239"/>
      <c r="E94" s="257">
        <f>SUM(E91:E93)</f>
        <v>8667267</v>
      </c>
      <c r="F94" s="241"/>
      <c r="G94" s="242"/>
      <c r="H94" s="243"/>
      <c r="I94" s="243"/>
      <c r="J94" s="243"/>
    </row>
    <row r="95" spans="1:10" ht="16.5" customHeight="1">
      <c r="A95" s="296" t="s">
        <v>408</v>
      </c>
      <c r="B95" s="297"/>
      <c r="C95" s="298"/>
      <c r="D95" s="298"/>
      <c r="E95" s="298"/>
      <c r="F95" s="298"/>
      <c r="G95" s="298"/>
      <c r="H95" s="298"/>
      <c r="I95" s="298"/>
      <c r="J95" s="298"/>
    </row>
    <row r="96" spans="1:10" ht="90">
      <c r="A96" s="244">
        <v>1</v>
      </c>
      <c r="B96" s="242" t="s">
        <v>409</v>
      </c>
      <c r="C96" s="242">
        <v>1992</v>
      </c>
      <c r="D96" s="258"/>
      <c r="E96" s="259">
        <v>7153608</v>
      </c>
      <c r="F96" s="263" t="s">
        <v>410</v>
      </c>
      <c r="G96" s="242" t="s">
        <v>411</v>
      </c>
      <c r="H96" s="243" t="s">
        <v>412</v>
      </c>
      <c r="I96" s="243" t="s">
        <v>413</v>
      </c>
      <c r="J96" s="261" t="s">
        <v>414</v>
      </c>
    </row>
    <row r="97" spans="1:10" ht="15.75">
      <c r="A97" s="292" t="s">
        <v>15</v>
      </c>
      <c r="B97" s="292"/>
      <c r="C97" s="292"/>
      <c r="D97" s="239"/>
      <c r="E97" s="257">
        <f>SUM(E96:E96)</f>
        <v>7153608</v>
      </c>
      <c r="F97" s="241"/>
      <c r="G97" s="242"/>
      <c r="H97" s="243"/>
      <c r="I97" s="243"/>
      <c r="J97" s="243"/>
    </row>
    <row r="98" spans="1:10" ht="15">
      <c r="A98" s="296" t="s">
        <v>415</v>
      </c>
      <c r="B98" s="297"/>
      <c r="C98" s="298"/>
      <c r="D98" s="298"/>
      <c r="E98" s="298"/>
      <c r="F98" s="298"/>
      <c r="G98" s="298"/>
      <c r="H98" s="298"/>
      <c r="I98" s="298"/>
      <c r="J98" s="298"/>
    </row>
    <row r="99" spans="1:10" ht="90">
      <c r="A99" s="242">
        <v>1</v>
      </c>
      <c r="B99" s="242" t="s">
        <v>416</v>
      </c>
      <c r="C99" s="242">
        <v>1965</v>
      </c>
      <c r="D99" s="264"/>
      <c r="E99" s="259">
        <v>3299660</v>
      </c>
      <c r="F99" s="260" t="s">
        <v>417</v>
      </c>
      <c r="G99" s="242" t="s">
        <v>418</v>
      </c>
      <c r="H99" s="243" t="s">
        <v>419</v>
      </c>
      <c r="I99" s="243" t="s">
        <v>420</v>
      </c>
      <c r="J99" s="243" t="s">
        <v>421</v>
      </c>
    </row>
    <row r="100" spans="1:10" ht="15.75">
      <c r="A100" s="292" t="s">
        <v>15</v>
      </c>
      <c r="B100" s="292"/>
      <c r="C100" s="292"/>
      <c r="D100" s="239"/>
      <c r="E100" s="257">
        <f>E99</f>
        <v>3299660</v>
      </c>
      <c r="F100" s="262"/>
      <c r="G100" s="262"/>
      <c r="H100" s="262"/>
      <c r="I100" s="262"/>
      <c r="J100" s="262"/>
    </row>
    <row r="101" spans="1:10" ht="15">
      <c r="A101" s="296" t="s">
        <v>422</v>
      </c>
      <c r="B101" s="297"/>
      <c r="C101" s="298"/>
      <c r="D101" s="298"/>
      <c r="E101" s="298"/>
      <c r="F101" s="298"/>
      <c r="G101" s="298"/>
      <c r="H101" s="298"/>
      <c r="I101" s="298"/>
      <c r="J101" s="298"/>
    </row>
    <row r="102" spans="1:10" ht="45">
      <c r="A102" s="244">
        <v>1</v>
      </c>
      <c r="B102" s="245" t="s">
        <v>423</v>
      </c>
      <c r="C102" s="265">
        <v>1896</v>
      </c>
      <c r="D102" s="258"/>
      <c r="E102" s="266">
        <v>3538200</v>
      </c>
      <c r="F102" s="263" t="s">
        <v>424</v>
      </c>
      <c r="G102" s="250" t="s">
        <v>425</v>
      </c>
      <c r="H102" s="243" t="s">
        <v>398</v>
      </c>
      <c r="I102" s="243"/>
      <c r="J102" s="261" t="s">
        <v>426</v>
      </c>
    </row>
    <row r="103" spans="1:10" ht="135">
      <c r="A103" s="244">
        <v>2</v>
      </c>
      <c r="B103" s="245" t="s">
        <v>427</v>
      </c>
      <c r="C103" s="265">
        <v>1994</v>
      </c>
      <c r="D103" s="258"/>
      <c r="E103" s="267">
        <v>10255700</v>
      </c>
      <c r="F103" s="263" t="s">
        <v>428</v>
      </c>
      <c r="G103" s="268" t="s">
        <v>425</v>
      </c>
      <c r="H103" s="243" t="s">
        <v>378</v>
      </c>
      <c r="I103" s="243" t="s">
        <v>429</v>
      </c>
      <c r="J103" s="243" t="s">
        <v>430</v>
      </c>
    </row>
    <row r="104" spans="1:10" ht="75">
      <c r="A104" s="244">
        <v>3</v>
      </c>
      <c r="B104" s="245" t="s">
        <v>431</v>
      </c>
      <c r="C104" s="265">
        <v>1993</v>
      </c>
      <c r="D104" s="258"/>
      <c r="E104" s="267">
        <v>2984100</v>
      </c>
      <c r="F104" s="263" t="s">
        <v>432</v>
      </c>
      <c r="G104" s="250" t="s">
        <v>425</v>
      </c>
      <c r="H104" s="243" t="s">
        <v>433</v>
      </c>
      <c r="I104" s="243" t="s">
        <v>429</v>
      </c>
      <c r="J104" s="243" t="s">
        <v>430</v>
      </c>
    </row>
    <row r="105" spans="1:10" ht="15.75">
      <c r="A105" s="292" t="s">
        <v>15</v>
      </c>
      <c r="B105" s="292"/>
      <c r="C105" s="292"/>
      <c r="D105" s="239"/>
      <c r="E105" s="257">
        <f>SUM(E102:E104)</f>
        <v>16778000</v>
      </c>
      <c r="F105" s="241"/>
      <c r="G105" s="242"/>
      <c r="H105" s="243"/>
      <c r="I105" s="243"/>
      <c r="J105" s="243"/>
    </row>
    <row r="106" spans="1:10" ht="20.25" customHeight="1">
      <c r="A106" s="262"/>
      <c r="B106" s="262"/>
      <c r="C106" s="262"/>
      <c r="D106" s="269">
        <f>D80</f>
        <v>16402323.450000001</v>
      </c>
      <c r="E106" s="270">
        <f>E105+E100+E97+E94+E89+E86+E80</f>
        <v>66269352.5</v>
      </c>
      <c r="F106" s="262"/>
      <c r="G106" s="262"/>
      <c r="H106" s="262"/>
      <c r="I106" s="262"/>
      <c r="J106" s="262"/>
    </row>
  </sheetData>
  <sheetProtection/>
  <mergeCells count="22">
    <mergeCell ref="A98:J98"/>
    <mergeCell ref="A100:C100"/>
    <mergeCell ref="A101:J101"/>
    <mergeCell ref="A105:C105"/>
    <mergeCell ref="A87:J87"/>
    <mergeCell ref="A89:C89"/>
    <mergeCell ref="A90:J90"/>
    <mergeCell ref="A94:C94"/>
    <mergeCell ref="A95:J95"/>
    <mergeCell ref="A97:C97"/>
    <mergeCell ref="A81:J81"/>
    <mergeCell ref="A86:C86"/>
    <mergeCell ref="A3:A4"/>
    <mergeCell ref="B3:B4"/>
    <mergeCell ref="C3:C4"/>
    <mergeCell ref="D3:D4"/>
    <mergeCell ref="E3:E4"/>
    <mergeCell ref="F3:F4"/>
    <mergeCell ref="G3:G4"/>
    <mergeCell ref="H3:J3"/>
    <mergeCell ref="A5:J5"/>
    <mergeCell ref="A80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rowBreaks count="3" manualBreakCount="3">
    <brk id="28" max="255" man="1"/>
    <brk id="80" max="255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B8" sqref="B8:C8"/>
    </sheetView>
  </sheetViews>
  <sheetFormatPr defaultColWidth="8.796875" defaultRowHeight="14.25"/>
  <cols>
    <col min="1" max="1" width="17.5" style="64" customWidth="1"/>
    <col min="2" max="2" width="22.5" style="64" customWidth="1"/>
    <col min="3" max="3" width="24.59765625" style="64" customWidth="1"/>
    <col min="4" max="4" width="23.3984375" style="64" customWidth="1"/>
    <col min="5" max="5" width="24.3984375" style="64" customWidth="1"/>
    <col min="6" max="16384" width="9" style="64" customWidth="1"/>
  </cols>
  <sheetData>
    <row r="2" spans="1:5" ht="15" thickBot="1">
      <c r="A2" s="72" t="s">
        <v>66</v>
      </c>
      <c r="B2" s="72"/>
      <c r="C2" s="72"/>
      <c r="D2" s="72"/>
      <c r="E2" s="72"/>
    </row>
    <row r="3" spans="1:5" ht="26.25" customHeight="1" thickBot="1">
      <c r="A3" s="300" t="s">
        <v>67</v>
      </c>
      <c r="B3" s="300" t="s">
        <v>69</v>
      </c>
      <c r="C3" s="300"/>
      <c r="D3" s="300" t="s">
        <v>73</v>
      </c>
      <c r="E3" s="300"/>
    </row>
    <row r="4" spans="1:5" ht="27" customHeight="1" thickBot="1">
      <c r="A4" s="300"/>
      <c r="B4" s="300"/>
      <c r="C4" s="300"/>
      <c r="D4" s="79" t="s">
        <v>74</v>
      </c>
      <c r="E4" s="79" t="s">
        <v>75</v>
      </c>
    </row>
    <row r="5" spans="1:5" ht="56.25" customHeight="1">
      <c r="A5" s="6" t="s">
        <v>68</v>
      </c>
      <c r="B5" s="73" t="s">
        <v>90</v>
      </c>
      <c r="C5" s="77" t="s">
        <v>91</v>
      </c>
      <c r="D5" s="81"/>
      <c r="E5" s="78"/>
    </row>
    <row r="6" spans="1:5" ht="56.25" customHeight="1">
      <c r="A6" s="15" t="s">
        <v>70</v>
      </c>
      <c r="B6" s="301">
        <v>192</v>
      </c>
      <c r="C6" s="302"/>
      <c r="D6" s="44"/>
      <c r="E6" s="74"/>
    </row>
    <row r="7" spans="1:5" ht="56.25" customHeight="1">
      <c r="A7" s="15" t="s">
        <v>71</v>
      </c>
      <c r="B7" s="301">
        <v>55</v>
      </c>
      <c r="C7" s="303"/>
      <c r="D7" s="82"/>
      <c r="E7" s="75"/>
    </row>
    <row r="8" spans="1:5" ht="56.25" customHeight="1">
      <c r="A8" s="80" t="s">
        <v>72</v>
      </c>
      <c r="B8" s="304">
        <v>70</v>
      </c>
      <c r="C8" s="305"/>
      <c r="D8" s="83"/>
      <c r="E8" s="75"/>
    </row>
    <row r="9" spans="1:5" ht="23.25" customHeight="1">
      <c r="A9" s="299" t="s">
        <v>15</v>
      </c>
      <c r="B9" s="299"/>
      <c r="C9" s="299"/>
      <c r="D9" s="84">
        <f>SUM(D5:D8)</f>
        <v>0</v>
      </c>
      <c r="E9" s="76">
        <f>SUM(E5:E8)</f>
        <v>0</v>
      </c>
    </row>
  </sheetData>
  <sheetProtection/>
  <mergeCells count="7">
    <mergeCell ref="A9:C9"/>
    <mergeCell ref="A3:A4"/>
    <mergeCell ref="B3:C4"/>
    <mergeCell ref="D3:E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4"/>
  <sheetViews>
    <sheetView zoomScale="80" zoomScaleNormal="80" zoomScalePageLayoutView="0" workbookViewId="0" topLeftCell="A1">
      <selection activeCell="D9" sqref="D9"/>
    </sheetView>
  </sheetViews>
  <sheetFormatPr defaultColWidth="8.796875" defaultRowHeight="14.25"/>
  <cols>
    <col min="1" max="1" width="54.09765625" style="0" customWidth="1"/>
    <col min="2" max="2" width="27" style="0" customWidth="1"/>
  </cols>
  <sheetData>
    <row r="2" spans="1:2" ht="15" thickBot="1">
      <c r="A2" s="17" t="s">
        <v>24</v>
      </c>
      <c r="B2" s="17"/>
    </row>
    <row r="3" spans="1:2" ht="108.75" customHeight="1" thickBot="1">
      <c r="A3" s="85" t="s">
        <v>78</v>
      </c>
      <c r="B3" s="11" t="s">
        <v>576</v>
      </c>
    </row>
    <row r="4" spans="1:2" ht="42" customHeight="1">
      <c r="A4" s="13" t="s">
        <v>17</v>
      </c>
      <c r="B4" s="65"/>
    </row>
    <row r="5" spans="1:2" ht="42" customHeight="1">
      <c r="A5" s="14" t="s">
        <v>18</v>
      </c>
      <c r="B5" s="66"/>
    </row>
    <row r="6" spans="1:2" ht="42" customHeight="1">
      <c r="A6" s="12" t="s">
        <v>19</v>
      </c>
      <c r="B6" s="67"/>
    </row>
    <row r="7" spans="1:2" ht="42" customHeight="1">
      <c r="A7" s="12" t="s">
        <v>577</v>
      </c>
      <c r="B7" s="238">
        <v>27681</v>
      </c>
    </row>
    <row r="8" spans="1:2" ht="42" customHeight="1">
      <c r="A8" s="15" t="s">
        <v>20</v>
      </c>
      <c r="B8" s="68"/>
    </row>
    <row r="9" spans="1:2" ht="42" customHeight="1">
      <c r="A9" s="12" t="s">
        <v>21</v>
      </c>
      <c r="B9" s="69"/>
    </row>
    <row r="10" spans="1:2" ht="42" customHeight="1">
      <c r="A10" s="15" t="s">
        <v>22</v>
      </c>
      <c r="B10" s="69"/>
    </row>
    <row r="11" spans="1:2" ht="42" customHeight="1">
      <c r="A11" s="18" t="s">
        <v>23</v>
      </c>
      <c r="B11" s="68"/>
    </row>
    <row r="12" spans="1:2" ht="14.25">
      <c r="A12" s="16" t="s">
        <v>15</v>
      </c>
      <c r="B12" s="70">
        <f>SUM(B4:B11)</f>
        <v>27681</v>
      </c>
    </row>
    <row r="14" spans="1:2" ht="28.5">
      <c r="A14" s="71" t="s">
        <v>65</v>
      </c>
      <c r="B14" s="86"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6"/>
  <sheetViews>
    <sheetView zoomScale="90" zoomScaleNormal="90" zoomScalePageLayoutView="90" workbookViewId="0" topLeftCell="A140">
      <selection activeCell="D167" sqref="D167"/>
    </sheetView>
  </sheetViews>
  <sheetFormatPr defaultColWidth="8.796875" defaultRowHeight="14.25"/>
  <cols>
    <col min="2" max="2" width="40.09765625" style="0" customWidth="1"/>
    <col min="3" max="3" width="12.3984375" style="0" customWidth="1"/>
    <col min="4" max="4" width="14.69921875" style="0" customWidth="1"/>
    <col min="6" max="6" width="18.5" style="0" customWidth="1"/>
    <col min="7" max="7" width="11.69921875" style="0" bestFit="1" customWidth="1"/>
  </cols>
  <sheetData>
    <row r="2" spans="1:8" ht="14.25">
      <c r="A2" s="1"/>
      <c r="B2" s="9" t="s">
        <v>31</v>
      </c>
      <c r="C2" s="1"/>
      <c r="D2" s="1"/>
      <c r="E2" s="1"/>
      <c r="F2" s="1"/>
      <c r="G2" s="1"/>
      <c r="H2" s="1"/>
    </row>
    <row r="3" spans="1:8" ht="30" customHeight="1">
      <c r="A3" s="306" t="s">
        <v>16</v>
      </c>
      <c r="B3" s="306"/>
      <c r="C3" s="192"/>
      <c r="D3" s="192"/>
      <c r="E3" s="193"/>
      <c r="F3" s="193"/>
      <c r="G3" s="193"/>
      <c r="H3" s="193"/>
    </row>
    <row r="4" spans="1:8" ht="14.25">
      <c r="A4" s="307" t="s">
        <v>483</v>
      </c>
      <c r="B4" s="307"/>
      <c r="C4" s="307"/>
      <c r="D4" s="307"/>
      <c r="E4" s="193"/>
      <c r="F4" s="193"/>
      <c r="G4" s="193"/>
      <c r="H4" s="193"/>
    </row>
    <row r="5" spans="1:8" ht="39" thickBot="1">
      <c r="A5" s="22" t="s">
        <v>11</v>
      </c>
      <c r="B5" s="23" t="s">
        <v>484</v>
      </c>
      <c r="C5" s="23" t="s">
        <v>25</v>
      </c>
      <c r="D5" s="24" t="s">
        <v>485</v>
      </c>
      <c r="E5" s="1"/>
      <c r="F5" s="1"/>
      <c r="G5" s="1"/>
      <c r="H5" s="1"/>
    </row>
    <row r="6" spans="1:8" ht="14.25">
      <c r="A6" s="308" t="s">
        <v>373</v>
      </c>
      <c r="B6" s="308"/>
      <c r="C6" s="308"/>
      <c r="D6" s="308"/>
      <c r="E6" s="1"/>
      <c r="F6" s="1"/>
      <c r="G6" s="1"/>
      <c r="H6" s="1"/>
    </row>
    <row r="7" spans="1:8" s="324" customFormat="1" ht="15">
      <c r="A7" s="8">
        <v>1</v>
      </c>
      <c r="B7" s="6" t="s">
        <v>79</v>
      </c>
      <c r="C7" s="6">
        <v>2009</v>
      </c>
      <c r="D7" s="28">
        <v>3000</v>
      </c>
      <c r="E7" s="323"/>
      <c r="F7" s="323"/>
      <c r="G7" s="323"/>
      <c r="H7" s="323"/>
    </row>
    <row r="8" spans="1:8" s="324" customFormat="1" ht="15">
      <c r="A8" s="8">
        <v>2</v>
      </c>
      <c r="B8" s="7" t="s">
        <v>79</v>
      </c>
      <c r="C8" s="7">
        <v>2009</v>
      </c>
      <c r="D8" s="29">
        <v>2162.01</v>
      </c>
      <c r="E8" s="323"/>
      <c r="F8" s="323"/>
      <c r="G8" s="323"/>
      <c r="H8" s="323"/>
    </row>
    <row r="9" spans="1:8" s="324" customFormat="1" ht="15">
      <c r="A9" s="8">
        <v>3</v>
      </c>
      <c r="B9" s="7" t="s">
        <v>79</v>
      </c>
      <c r="C9" s="7">
        <v>2009</v>
      </c>
      <c r="D9" s="29">
        <v>3100</v>
      </c>
      <c r="E9" s="323"/>
      <c r="F9" s="323"/>
      <c r="G9" s="323"/>
      <c r="H9" s="323"/>
    </row>
    <row r="10" spans="1:8" s="324" customFormat="1" ht="15">
      <c r="A10" s="8">
        <v>4</v>
      </c>
      <c r="B10" s="7" t="s">
        <v>80</v>
      </c>
      <c r="C10" s="7">
        <v>2009</v>
      </c>
      <c r="D10" s="29">
        <v>2800</v>
      </c>
      <c r="E10" s="323"/>
      <c r="F10" s="323"/>
      <c r="G10" s="323"/>
      <c r="H10" s="323"/>
    </row>
    <row r="11" spans="1:8" s="324" customFormat="1" ht="15">
      <c r="A11" s="8">
        <v>5</v>
      </c>
      <c r="B11" s="7" t="s">
        <v>81</v>
      </c>
      <c r="C11" s="7">
        <v>2008</v>
      </c>
      <c r="D11" s="29">
        <v>2806</v>
      </c>
      <c r="E11" s="323"/>
      <c r="F11" s="323"/>
      <c r="G11" s="323"/>
      <c r="H11" s="323"/>
    </row>
    <row r="12" spans="1:8" s="324" customFormat="1" ht="15">
      <c r="A12" s="8">
        <v>6</v>
      </c>
      <c r="B12" s="7" t="s">
        <v>79</v>
      </c>
      <c r="C12" s="7">
        <v>2008</v>
      </c>
      <c r="D12" s="29">
        <v>3725.6</v>
      </c>
      <c r="E12" s="323"/>
      <c r="F12" s="323"/>
      <c r="G12" s="323"/>
      <c r="H12" s="323"/>
    </row>
    <row r="13" spans="1:8" s="324" customFormat="1" ht="15">
      <c r="A13" s="8">
        <v>7</v>
      </c>
      <c r="B13" s="7" t="s">
        <v>82</v>
      </c>
      <c r="C13" s="7">
        <v>2008</v>
      </c>
      <c r="D13" s="29">
        <v>34267.4</v>
      </c>
      <c r="E13" s="323"/>
      <c r="F13" s="323"/>
      <c r="G13" s="323"/>
      <c r="H13" s="323"/>
    </row>
    <row r="14" spans="1:8" s="324" customFormat="1" ht="15">
      <c r="A14" s="8">
        <v>8</v>
      </c>
      <c r="B14" s="7" t="s">
        <v>84</v>
      </c>
      <c r="C14" s="7">
        <v>2008</v>
      </c>
      <c r="D14" s="29">
        <v>3800</v>
      </c>
      <c r="E14" s="323"/>
      <c r="F14" s="323"/>
      <c r="G14" s="323"/>
      <c r="H14" s="323"/>
    </row>
    <row r="15" spans="1:8" s="324" customFormat="1" ht="15">
      <c r="A15" s="8">
        <v>9</v>
      </c>
      <c r="B15" s="7" t="s">
        <v>79</v>
      </c>
      <c r="C15" s="7">
        <v>2010</v>
      </c>
      <c r="D15" s="29">
        <v>2938</v>
      </c>
      <c r="E15" s="323"/>
      <c r="F15" s="323"/>
      <c r="G15" s="323"/>
      <c r="H15" s="323"/>
    </row>
    <row r="16" spans="1:8" s="324" customFormat="1" ht="15">
      <c r="A16" s="8">
        <v>10</v>
      </c>
      <c r="B16" s="7" t="s">
        <v>86</v>
      </c>
      <c r="C16" s="7">
        <v>2010</v>
      </c>
      <c r="D16" s="29">
        <v>2550</v>
      </c>
      <c r="E16" s="323"/>
      <c r="F16" s="323"/>
      <c r="G16" s="323"/>
      <c r="H16" s="323"/>
    </row>
    <row r="17" spans="1:8" s="324" customFormat="1" ht="15">
      <c r="A17" s="8">
        <v>11</v>
      </c>
      <c r="B17" s="7" t="s">
        <v>580</v>
      </c>
      <c r="C17" s="7">
        <v>2011</v>
      </c>
      <c r="D17" s="7">
        <v>5865.57</v>
      </c>
      <c r="E17" s="323"/>
      <c r="F17" s="323"/>
      <c r="G17" s="323"/>
      <c r="H17" s="323"/>
    </row>
    <row r="18" spans="1:8" s="324" customFormat="1" ht="15">
      <c r="A18" s="8">
        <v>12</v>
      </c>
      <c r="B18" s="7" t="s">
        <v>84</v>
      </c>
      <c r="C18" s="7">
        <v>2011</v>
      </c>
      <c r="D18" s="7">
        <v>2376.56</v>
      </c>
      <c r="E18" s="323"/>
      <c r="F18" s="323"/>
      <c r="G18" s="323"/>
      <c r="H18" s="323"/>
    </row>
    <row r="19" spans="1:8" s="324" customFormat="1" ht="15">
      <c r="A19" s="8">
        <v>13</v>
      </c>
      <c r="B19" s="7" t="s">
        <v>581</v>
      </c>
      <c r="C19" s="7">
        <v>2012</v>
      </c>
      <c r="D19" s="7">
        <v>23985</v>
      </c>
      <c r="E19" s="323"/>
      <c r="F19" s="323"/>
      <c r="G19" s="323"/>
      <c r="H19" s="323"/>
    </row>
    <row r="20" spans="1:8" s="324" customFormat="1" ht="15">
      <c r="A20" s="8">
        <v>14</v>
      </c>
      <c r="B20" s="7" t="s">
        <v>84</v>
      </c>
      <c r="C20" s="7">
        <v>2012</v>
      </c>
      <c r="D20" s="7">
        <v>2717.07</v>
      </c>
      <c r="E20" s="323"/>
      <c r="F20" s="323"/>
      <c r="G20" s="323"/>
      <c r="H20" s="323"/>
    </row>
    <row r="21" spans="1:8" s="324" customFormat="1" ht="15">
      <c r="A21" s="8">
        <v>15</v>
      </c>
      <c r="B21" s="7" t="s">
        <v>84</v>
      </c>
      <c r="C21" s="7">
        <v>2013</v>
      </c>
      <c r="D21" s="7">
        <v>2398.5</v>
      </c>
      <c r="E21" s="323"/>
      <c r="F21" s="323"/>
      <c r="G21" s="323"/>
      <c r="H21" s="323"/>
    </row>
    <row r="22" spans="1:8" s="324" customFormat="1" ht="15">
      <c r="A22" s="8">
        <v>16</v>
      </c>
      <c r="B22" s="7" t="s">
        <v>582</v>
      </c>
      <c r="C22" s="7">
        <v>2012</v>
      </c>
      <c r="D22" s="7">
        <v>2398</v>
      </c>
      <c r="E22" s="323"/>
      <c r="F22" s="323"/>
      <c r="G22" s="323"/>
      <c r="H22" s="323"/>
    </row>
    <row r="23" spans="1:8" s="324" customFormat="1" ht="15">
      <c r="A23" s="8">
        <v>17</v>
      </c>
      <c r="B23" s="7" t="s">
        <v>583</v>
      </c>
      <c r="C23" s="7">
        <v>2012</v>
      </c>
      <c r="D23" s="7">
        <v>4511.64</v>
      </c>
      <c r="E23" s="323"/>
      <c r="F23" s="323"/>
      <c r="G23" s="323"/>
      <c r="H23" s="323"/>
    </row>
    <row r="24" spans="1:8" s="324" customFormat="1" ht="15">
      <c r="A24" s="8">
        <v>18</v>
      </c>
      <c r="B24" s="7" t="s">
        <v>584</v>
      </c>
      <c r="C24" s="7">
        <v>2013</v>
      </c>
      <c r="D24" s="7">
        <v>21242.1</v>
      </c>
      <c r="E24" s="323"/>
      <c r="F24" s="323"/>
      <c r="G24" s="323"/>
      <c r="H24" s="323"/>
    </row>
    <row r="25" spans="1:8" s="324" customFormat="1" ht="15">
      <c r="A25" s="8">
        <v>19</v>
      </c>
      <c r="B25" s="7" t="s">
        <v>585</v>
      </c>
      <c r="C25" s="7">
        <v>2013</v>
      </c>
      <c r="D25" s="7">
        <v>7035.6</v>
      </c>
      <c r="E25" s="323"/>
      <c r="F25" s="323"/>
      <c r="G25" s="323"/>
      <c r="H25" s="323"/>
    </row>
    <row r="26" spans="1:8" ht="15" thickBot="1">
      <c r="A26" s="37"/>
      <c r="B26" s="38" t="s">
        <v>15</v>
      </c>
      <c r="C26" s="39"/>
      <c r="D26" s="40">
        <f>SUM(D7:D25)</f>
        <v>133679.05000000002</v>
      </c>
      <c r="E26" s="1"/>
      <c r="F26" s="325">
        <f>D26</f>
        <v>133679.05000000002</v>
      </c>
      <c r="G26" s="1"/>
      <c r="H26" s="1"/>
    </row>
    <row r="27" spans="1:8" ht="14.25">
      <c r="A27" s="308" t="s">
        <v>486</v>
      </c>
      <c r="B27" s="308"/>
      <c r="C27" s="308"/>
      <c r="D27" s="308"/>
      <c r="E27" s="1"/>
      <c r="F27" s="1"/>
      <c r="G27" s="1"/>
      <c r="H27" s="1"/>
    </row>
    <row r="28" spans="1:6" s="198" customFormat="1" ht="14.25">
      <c r="A28" s="25">
        <v>1</v>
      </c>
      <c r="B28" s="7" t="s">
        <v>487</v>
      </c>
      <c r="C28" s="7">
        <v>2008</v>
      </c>
      <c r="D28" s="29">
        <v>2903.6</v>
      </c>
      <c r="E28" s="197"/>
      <c r="F28" s="197"/>
    </row>
    <row r="29" spans="1:6" s="198" customFormat="1" ht="14.25">
      <c r="A29" s="25">
        <v>2</v>
      </c>
      <c r="B29" s="7" t="s">
        <v>488</v>
      </c>
      <c r="C29" s="7">
        <v>2008</v>
      </c>
      <c r="D29" s="29">
        <v>593.01</v>
      </c>
      <c r="E29" s="197"/>
      <c r="F29" s="197"/>
    </row>
    <row r="30" spans="1:6" s="198" customFormat="1" ht="14.25">
      <c r="A30" s="25">
        <v>3</v>
      </c>
      <c r="B30" s="7" t="s">
        <v>489</v>
      </c>
      <c r="C30" s="7">
        <v>2008</v>
      </c>
      <c r="D30" s="29">
        <v>3461.99</v>
      </c>
      <c r="E30" s="197"/>
      <c r="F30" s="197"/>
    </row>
    <row r="31" spans="1:6" s="198" customFormat="1" ht="14.25">
      <c r="A31" s="25">
        <v>4</v>
      </c>
      <c r="B31" s="7" t="s">
        <v>79</v>
      </c>
      <c r="C31" s="7">
        <v>2009</v>
      </c>
      <c r="D31" s="29">
        <v>3498</v>
      </c>
      <c r="E31" s="197"/>
      <c r="F31" s="197"/>
    </row>
    <row r="32" spans="1:6" s="198" customFormat="1" ht="14.25">
      <c r="A32" s="25">
        <v>5</v>
      </c>
      <c r="B32" s="7" t="s">
        <v>490</v>
      </c>
      <c r="C32" s="7">
        <v>2010</v>
      </c>
      <c r="D32" s="29">
        <v>3867</v>
      </c>
      <c r="E32" s="197"/>
      <c r="F32" s="197"/>
    </row>
    <row r="33" spans="1:6" s="198" customFormat="1" ht="14.25">
      <c r="A33" s="25">
        <v>6</v>
      </c>
      <c r="B33" s="194" t="s">
        <v>491</v>
      </c>
      <c r="C33" s="194">
        <v>2010</v>
      </c>
      <c r="D33" s="196">
        <v>755</v>
      </c>
      <c r="E33" s="197"/>
      <c r="F33" s="197"/>
    </row>
    <row r="34" spans="1:6" s="198" customFormat="1" ht="14.25">
      <c r="A34" s="195">
        <v>7</v>
      </c>
      <c r="B34" s="194" t="s">
        <v>84</v>
      </c>
      <c r="C34" s="194">
        <v>2012</v>
      </c>
      <c r="D34" s="196">
        <v>2962.99</v>
      </c>
      <c r="E34" s="197"/>
      <c r="F34" s="197"/>
    </row>
    <row r="35" spans="1:6" s="198" customFormat="1" ht="15" thickBot="1">
      <c r="A35" s="37"/>
      <c r="B35" s="38" t="s">
        <v>15</v>
      </c>
      <c r="C35" s="39"/>
      <c r="D35" s="40">
        <v>18041.59</v>
      </c>
      <c r="E35" s="197"/>
      <c r="F35" s="326">
        <f>D35</f>
        <v>18041.59</v>
      </c>
    </row>
    <row r="36" spans="1:6" s="198" customFormat="1" ht="14.25">
      <c r="A36" s="308" t="s">
        <v>478</v>
      </c>
      <c r="B36" s="308"/>
      <c r="C36" s="308"/>
      <c r="D36" s="308"/>
      <c r="E36" s="197"/>
      <c r="F36" s="197"/>
    </row>
    <row r="37" spans="1:6" s="198" customFormat="1" ht="14.25">
      <c r="A37" s="8">
        <v>1</v>
      </c>
      <c r="B37" s="6" t="s">
        <v>492</v>
      </c>
      <c r="C37" s="6">
        <v>2011</v>
      </c>
      <c r="D37" s="28">
        <v>449</v>
      </c>
      <c r="E37" s="197"/>
      <c r="F37" s="197"/>
    </row>
    <row r="38" spans="1:6" s="198" customFormat="1" ht="15" thickBot="1">
      <c r="A38" s="37"/>
      <c r="B38" s="38" t="s">
        <v>15</v>
      </c>
      <c r="C38" s="39"/>
      <c r="D38" s="40">
        <v>449</v>
      </c>
      <c r="E38" s="197"/>
      <c r="F38" s="326">
        <f>D38</f>
        <v>449</v>
      </c>
    </row>
    <row r="39" spans="1:6" ht="14.25">
      <c r="A39" s="308" t="s">
        <v>493</v>
      </c>
      <c r="B39" s="308"/>
      <c r="C39" s="308"/>
      <c r="D39" s="308"/>
      <c r="E39" s="1"/>
      <c r="F39" s="1"/>
    </row>
    <row r="40" spans="1:6" ht="14.25">
      <c r="A40" s="8">
        <v>1</v>
      </c>
      <c r="B40" s="6" t="s">
        <v>494</v>
      </c>
      <c r="C40" s="6">
        <v>2012</v>
      </c>
      <c r="D40" s="28">
        <v>2664</v>
      </c>
      <c r="E40" s="1"/>
      <c r="F40" s="1"/>
    </row>
    <row r="41" spans="1:6" ht="15" thickBot="1">
      <c r="A41" s="37"/>
      <c r="B41" s="38" t="s">
        <v>15</v>
      </c>
      <c r="C41" s="39"/>
      <c r="D41" s="40">
        <v>2664</v>
      </c>
      <c r="E41" s="1"/>
      <c r="F41" s="325">
        <f>D41</f>
        <v>2664</v>
      </c>
    </row>
    <row r="42" spans="1:6" ht="14.25">
      <c r="A42" s="308" t="s">
        <v>495</v>
      </c>
      <c r="B42" s="308"/>
      <c r="C42" s="308"/>
      <c r="D42" s="308"/>
      <c r="E42" s="5"/>
      <c r="F42" s="199"/>
    </row>
    <row r="43" spans="1:6" ht="18.75" customHeight="1">
      <c r="A43" s="8">
        <v>1</v>
      </c>
      <c r="B43" s="6" t="s">
        <v>496</v>
      </c>
      <c r="C43" s="6">
        <v>2008</v>
      </c>
      <c r="D43" s="28">
        <v>12991</v>
      </c>
      <c r="E43" s="1"/>
      <c r="F43" s="1"/>
    </row>
    <row r="44" spans="1:6" ht="14.25">
      <c r="A44" s="25">
        <v>2</v>
      </c>
      <c r="B44" s="7" t="s">
        <v>497</v>
      </c>
      <c r="C44" s="7">
        <v>2009</v>
      </c>
      <c r="D44" s="29">
        <v>5368</v>
      </c>
      <c r="E44" s="1"/>
      <c r="F44" s="1"/>
    </row>
    <row r="45" spans="1:6" ht="14.25">
      <c r="A45" s="8">
        <v>3</v>
      </c>
      <c r="B45" s="7" t="s">
        <v>498</v>
      </c>
      <c r="C45" s="7">
        <v>2010</v>
      </c>
      <c r="D45" s="29">
        <v>5761</v>
      </c>
      <c r="E45" s="1"/>
      <c r="F45" s="1"/>
    </row>
    <row r="46" spans="1:6" ht="14.25">
      <c r="A46" s="8">
        <v>4</v>
      </c>
      <c r="B46" s="7" t="s">
        <v>499</v>
      </c>
      <c r="C46" s="7">
        <v>2011</v>
      </c>
      <c r="D46" s="29">
        <v>3541.98</v>
      </c>
      <c r="E46" s="1"/>
      <c r="F46" s="1"/>
    </row>
    <row r="47" spans="1:6" ht="14.25">
      <c r="A47" s="25">
        <v>5</v>
      </c>
      <c r="B47" s="7" t="s">
        <v>500</v>
      </c>
      <c r="C47" s="7">
        <v>2012</v>
      </c>
      <c r="D47" s="29">
        <v>9471</v>
      </c>
      <c r="E47" s="1"/>
      <c r="F47" s="1"/>
    </row>
    <row r="48" spans="1:6" ht="14.25">
      <c r="A48" s="8">
        <v>6</v>
      </c>
      <c r="B48" s="7" t="s">
        <v>501</v>
      </c>
      <c r="C48" s="7">
        <v>2012</v>
      </c>
      <c r="D48" s="29">
        <v>1599</v>
      </c>
      <c r="E48" s="1"/>
      <c r="F48" s="1"/>
    </row>
    <row r="49" spans="1:6" ht="14.25">
      <c r="A49" s="8">
        <v>7</v>
      </c>
      <c r="B49" s="7" t="s">
        <v>502</v>
      </c>
      <c r="C49" s="7">
        <v>2012</v>
      </c>
      <c r="D49" s="29">
        <v>1560.01</v>
      </c>
      <c r="E49" s="1"/>
      <c r="F49" s="1"/>
    </row>
    <row r="50" spans="1:4" ht="14.25">
      <c r="A50" s="25">
        <v>8</v>
      </c>
      <c r="B50" s="7" t="s">
        <v>503</v>
      </c>
      <c r="C50" s="7">
        <v>2012</v>
      </c>
      <c r="D50" s="29">
        <v>4597.32</v>
      </c>
    </row>
    <row r="51" spans="1:4" ht="14.25" customHeight="1">
      <c r="A51" s="8">
        <v>9</v>
      </c>
      <c r="B51" s="7" t="s">
        <v>504</v>
      </c>
      <c r="C51" s="7">
        <v>2012</v>
      </c>
      <c r="D51" s="29">
        <v>5983.52</v>
      </c>
    </row>
    <row r="52" spans="1:4" ht="14.25" customHeight="1">
      <c r="A52" s="8">
        <v>10</v>
      </c>
      <c r="B52" s="7" t="s">
        <v>505</v>
      </c>
      <c r="C52" s="7">
        <v>2012</v>
      </c>
      <c r="D52" s="29">
        <v>1323.79</v>
      </c>
    </row>
    <row r="53" spans="1:4" ht="14.25">
      <c r="A53" s="25">
        <v>11</v>
      </c>
      <c r="B53" s="7" t="s">
        <v>506</v>
      </c>
      <c r="C53" s="7">
        <v>2012</v>
      </c>
      <c r="D53" s="29">
        <v>135.3</v>
      </c>
    </row>
    <row r="54" spans="1:4" ht="14.25">
      <c r="A54" s="8">
        <v>12</v>
      </c>
      <c r="B54" s="7" t="s">
        <v>507</v>
      </c>
      <c r="C54" s="7">
        <v>2012</v>
      </c>
      <c r="D54" s="29">
        <v>7995</v>
      </c>
    </row>
    <row r="55" spans="1:4" ht="14.25">
      <c r="A55" s="8">
        <v>13</v>
      </c>
      <c r="B55" s="7" t="s">
        <v>508</v>
      </c>
      <c r="C55" s="7">
        <v>2012</v>
      </c>
      <c r="D55" s="29">
        <v>980.04</v>
      </c>
    </row>
    <row r="56" spans="1:4" ht="14.25">
      <c r="A56" s="25">
        <v>14</v>
      </c>
      <c r="B56" s="7" t="s">
        <v>509</v>
      </c>
      <c r="C56" s="7">
        <v>2012</v>
      </c>
      <c r="D56" s="29">
        <v>6273</v>
      </c>
    </row>
    <row r="57" spans="1:4" ht="14.25">
      <c r="A57" s="8">
        <v>15</v>
      </c>
      <c r="B57" s="7" t="s">
        <v>510</v>
      </c>
      <c r="C57" s="7">
        <v>2012</v>
      </c>
      <c r="D57" s="29">
        <v>4298.85</v>
      </c>
    </row>
    <row r="58" spans="1:4" ht="14.25">
      <c r="A58" s="8">
        <v>16</v>
      </c>
      <c r="B58" s="194" t="s">
        <v>499</v>
      </c>
      <c r="C58" s="194">
        <v>2012</v>
      </c>
      <c r="D58" s="196">
        <v>4668</v>
      </c>
    </row>
    <row r="59" spans="1:6" ht="14.25">
      <c r="A59" s="37"/>
      <c r="B59" s="38" t="s">
        <v>15</v>
      </c>
      <c r="C59" s="39"/>
      <c r="D59" s="40">
        <f>SUM(D43:D58)</f>
        <v>76546.81000000001</v>
      </c>
      <c r="F59" s="218">
        <f>D59</f>
        <v>76546.81000000001</v>
      </c>
    </row>
    <row r="60" spans="1:4" ht="76.5">
      <c r="A60" s="168"/>
      <c r="B60" s="200" t="s">
        <v>511</v>
      </c>
      <c r="C60" s="201"/>
      <c r="D60" s="202"/>
    </row>
    <row r="61" spans="1:4" ht="14.25">
      <c r="A61" s="309" t="s">
        <v>512</v>
      </c>
      <c r="B61" s="310"/>
      <c r="C61" s="310"/>
      <c r="D61" s="311"/>
    </row>
    <row r="62" spans="1:4" ht="14.25">
      <c r="A62" s="42">
        <v>1</v>
      </c>
      <c r="B62" s="203" t="s">
        <v>497</v>
      </c>
      <c r="C62" s="204">
        <v>2008</v>
      </c>
      <c r="D62" s="205">
        <v>5400</v>
      </c>
    </row>
    <row r="63" spans="1:4" ht="14.25">
      <c r="A63" s="42">
        <v>2</v>
      </c>
      <c r="B63" s="203" t="s">
        <v>513</v>
      </c>
      <c r="C63" s="204">
        <v>2009</v>
      </c>
      <c r="D63" s="205">
        <v>2578</v>
      </c>
    </row>
    <row r="64" spans="1:4" ht="14.25">
      <c r="A64" s="42">
        <v>3</v>
      </c>
      <c r="B64" s="203" t="s">
        <v>514</v>
      </c>
      <c r="C64" s="204">
        <v>2009</v>
      </c>
      <c r="D64" s="205">
        <v>400</v>
      </c>
    </row>
    <row r="65" spans="1:4" ht="14.25">
      <c r="A65" s="42">
        <v>4</v>
      </c>
      <c r="B65" s="203" t="s">
        <v>515</v>
      </c>
      <c r="C65" s="204">
        <v>2009</v>
      </c>
      <c r="D65" s="205">
        <v>4840.79</v>
      </c>
    </row>
    <row r="66" spans="1:4" ht="14.25">
      <c r="A66" s="42">
        <v>5</v>
      </c>
      <c r="B66" s="206" t="s">
        <v>516</v>
      </c>
      <c r="C66" s="91">
        <v>2010</v>
      </c>
      <c r="D66" s="207">
        <v>2195.19</v>
      </c>
    </row>
    <row r="67" spans="1:4" ht="14.25">
      <c r="A67" s="42">
        <v>6</v>
      </c>
      <c r="B67" s="206" t="s">
        <v>517</v>
      </c>
      <c r="C67" s="91">
        <v>2011</v>
      </c>
      <c r="D67" s="207">
        <v>1600</v>
      </c>
    </row>
    <row r="68" spans="1:4" ht="14.25">
      <c r="A68" s="42">
        <v>7</v>
      </c>
      <c r="B68" s="206" t="s">
        <v>518</v>
      </c>
      <c r="C68" s="91">
        <v>2012</v>
      </c>
      <c r="D68" s="207">
        <v>449</v>
      </c>
    </row>
    <row r="69" spans="1:6" ht="14.25">
      <c r="A69" s="37"/>
      <c r="B69" s="38" t="s">
        <v>15</v>
      </c>
      <c r="C69" s="39"/>
      <c r="D69" s="40">
        <f>SUM(D62:D68)</f>
        <v>17462.980000000003</v>
      </c>
      <c r="F69" s="218">
        <f>D69</f>
        <v>17462.980000000003</v>
      </c>
    </row>
    <row r="70" spans="1:4" ht="14.25">
      <c r="A70" s="309" t="s">
        <v>415</v>
      </c>
      <c r="B70" s="310"/>
      <c r="C70" s="310"/>
      <c r="D70" s="311"/>
    </row>
    <row r="71" spans="1:4" ht="14.25">
      <c r="A71" s="208">
        <v>1</v>
      </c>
      <c r="B71" s="209" t="s">
        <v>84</v>
      </c>
      <c r="C71" s="209">
        <v>2008</v>
      </c>
      <c r="D71" s="210">
        <v>4940.03</v>
      </c>
    </row>
    <row r="72" spans="1:4" s="198" customFormat="1" ht="14.25">
      <c r="A72" s="208">
        <v>2</v>
      </c>
      <c r="B72" s="209" t="s">
        <v>519</v>
      </c>
      <c r="C72" s="209">
        <v>2008</v>
      </c>
      <c r="D72" s="210">
        <v>2497.34</v>
      </c>
    </row>
    <row r="73" spans="1:4" ht="14.25">
      <c r="A73" s="208">
        <v>3</v>
      </c>
      <c r="B73" s="209" t="s">
        <v>520</v>
      </c>
      <c r="C73" s="209">
        <v>2010</v>
      </c>
      <c r="D73" s="210">
        <v>1700</v>
      </c>
    </row>
    <row r="74" spans="1:4" ht="14.25">
      <c r="A74" s="208">
        <v>4</v>
      </c>
      <c r="B74" s="211" t="s">
        <v>521</v>
      </c>
      <c r="C74" s="211">
        <v>2010</v>
      </c>
      <c r="D74" s="212">
        <v>399</v>
      </c>
    </row>
    <row r="75" spans="1:4" ht="14.25">
      <c r="A75" s="208">
        <v>5</v>
      </c>
      <c r="B75" s="7" t="s">
        <v>522</v>
      </c>
      <c r="C75" s="7">
        <v>2010</v>
      </c>
      <c r="D75" s="29">
        <v>1490</v>
      </c>
    </row>
    <row r="76" spans="1:4" ht="14.25">
      <c r="A76" s="208">
        <v>6</v>
      </c>
      <c r="B76" s="7" t="s">
        <v>523</v>
      </c>
      <c r="C76" s="7">
        <v>2009</v>
      </c>
      <c r="D76" s="29">
        <v>1420.08</v>
      </c>
    </row>
    <row r="77" spans="1:4" ht="14.25">
      <c r="A77" s="208">
        <v>7</v>
      </c>
      <c r="B77" s="194" t="s">
        <v>524</v>
      </c>
      <c r="C77" s="194">
        <v>2011</v>
      </c>
      <c r="D77" s="196">
        <v>9094.15</v>
      </c>
    </row>
    <row r="78" spans="1:6" ht="15" thickBot="1">
      <c r="A78" s="37"/>
      <c r="B78" s="38" t="s">
        <v>15</v>
      </c>
      <c r="C78" s="39"/>
      <c r="D78" s="40">
        <f>SUM(D71:D77)</f>
        <v>21540.6</v>
      </c>
      <c r="F78" s="218">
        <f>D78</f>
        <v>21540.6</v>
      </c>
    </row>
    <row r="79" spans="1:4" ht="14.25">
      <c r="A79" s="308" t="s">
        <v>422</v>
      </c>
      <c r="B79" s="308"/>
      <c r="C79" s="308"/>
      <c r="D79" s="308"/>
    </row>
    <row r="80" spans="1:4" ht="14.25" customHeight="1">
      <c r="A80" s="8">
        <v>1</v>
      </c>
      <c r="B80" s="203" t="s">
        <v>525</v>
      </c>
      <c r="C80" s="204">
        <v>2007</v>
      </c>
      <c r="D80" s="205">
        <v>7198</v>
      </c>
    </row>
    <row r="81" spans="1:4" ht="14.25">
      <c r="A81" s="25">
        <v>2</v>
      </c>
      <c r="B81" s="203" t="s">
        <v>526</v>
      </c>
      <c r="C81" s="204">
        <v>2007</v>
      </c>
      <c r="D81" s="205">
        <v>438</v>
      </c>
    </row>
    <row r="82" spans="1:4" ht="14.25">
      <c r="A82" s="25">
        <v>3</v>
      </c>
      <c r="B82" s="203" t="s">
        <v>527</v>
      </c>
      <c r="C82" s="204">
        <v>2008</v>
      </c>
      <c r="D82" s="205">
        <v>14603.4</v>
      </c>
    </row>
    <row r="83" spans="1:4" ht="14.25" customHeight="1">
      <c r="A83" s="8">
        <v>4</v>
      </c>
      <c r="B83" s="203" t="s">
        <v>528</v>
      </c>
      <c r="C83" s="204">
        <v>2008</v>
      </c>
      <c r="D83" s="205">
        <v>10248</v>
      </c>
    </row>
    <row r="84" spans="1:4" ht="14.25">
      <c r="A84" s="25">
        <v>5</v>
      </c>
      <c r="B84" s="203" t="s">
        <v>529</v>
      </c>
      <c r="C84" s="204">
        <v>2008</v>
      </c>
      <c r="D84" s="205">
        <v>4500</v>
      </c>
    </row>
    <row r="85" spans="1:6" ht="14.25" customHeight="1">
      <c r="A85" s="25">
        <v>6</v>
      </c>
      <c r="B85" s="203" t="s">
        <v>530</v>
      </c>
      <c r="C85" s="204">
        <v>2008</v>
      </c>
      <c r="D85" s="205">
        <v>980.88</v>
      </c>
      <c r="E85" s="5"/>
      <c r="F85" s="5"/>
    </row>
    <row r="86" spans="1:6" ht="14.25">
      <c r="A86" s="8">
        <v>7</v>
      </c>
      <c r="B86" s="203" t="s">
        <v>84</v>
      </c>
      <c r="C86" s="204">
        <v>2008</v>
      </c>
      <c r="D86" s="205">
        <v>2997</v>
      </c>
      <c r="E86" s="1"/>
      <c r="F86" s="1"/>
    </row>
    <row r="87" spans="1:6" ht="14.25">
      <c r="A87" s="25">
        <v>8</v>
      </c>
      <c r="B87" s="203" t="s">
        <v>531</v>
      </c>
      <c r="C87" s="204">
        <v>2009</v>
      </c>
      <c r="D87" s="205">
        <v>3048.78</v>
      </c>
      <c r="E87" s="1"/>
      <c r="F87" s="1"/>
    </row>
    <row r="88" spans="1:4" ht="14.25">
      <c r="A88" s="25">
        <v>9</v>
      </c>
      <c r="B88" s="206" t="s">
        <v>532</v>
      </c>
      <c r="C88" s="91">
        <v>2009</v>
      </c>
      <c r="D88" s="207">
        <v>7183.2</v>
      </c>
    </row>
    <row r="89" spans="1:4" ht="16.5" customHeight="1">
      <c r="A89" s="8">
        <v>10</v>
      </c>
      <c r="B89" s="206" t="s">
        <v>533</v>
      </c>
      <c r="C89" s="91">
        <v>2009</v>
      </c>
      <c r="D89" s="207">
        <v>1700</v>
      </c>
    </row>
    <row r="90" spans="1:4" ht="14.25">
      <c r="A90" s="25">
        <v>11</v>
      </c>
      <c r="B90" s="206" t="s">
        <v>534</v>
      </c>
      <c r="C90" s="91">
        <v>2010</v>
      </c>
      <c r="D90" s="207">
        <v>10000</v>
      </c>
    </row>
    <row r="91" spans="1:4" ht="14.25" customHeight="1">
      <c r="A91" s="25">
        <v>12</v>
      </c>
      <c r="B91" s="206" t="s">
        <v>535</v>
      </c>
      <c r="C91" s="91">
        <v>2010</v>
      </c>
      <c r="D91" s="207">
        <v>1195.6</v>
      </c>
    </row>
    <row r="92" spans="1:4" ht="14.25">
      <c r="A92" s="8">
        <v>13</v>
      </c>
      <c r="B92" s="206" t="s">
        <v>536</v>
      </c>
      <c r="C92" s="91">
        <v>2010</v>
      </c>
      <c r="D92" s="207">
        <v>12037.08</v>
      </c>
    </row>
    <row r="93" spans="1:4" ht="14.25">
      <c r="A93" s="25">
        <v>14</v>
      </c>
      <c r="B93" s="206" t="s">
        <v>537</v>
      </c>
      <c r="C93" s="91">
        <v>2010</v>
      </c>
      <c r="D93" s="207">
        <v>4000</v>
      </c>
    </row>
    <row r="94" spans="1:4" ht="14.25" customHeight="1">
      <c r="A94" s="25">
        <v>15</v>
      </c>
      <c r="B94" s="206" t="s">
        <v>538</v>
      </c>
      <c r="C94" s="91">
        <v>2010</v>
      </c>
      <c r="D94" s="207">
        <v>13688.1</v>
      </c>
    </row>
    <row r="95" spans="1:4" ht="14.25">
      <c r="A95" s="8">
        <v>16</v>
      </c>
      <c r="B95" s="206" t="s">
        <v>539</v>
      </c>
      <c r="C95" s="91">
        <v>2011</v>
      </c>
      <c r="D95" s="207">
        <v>8979</v>
      </c>
    </row>
    <row r="96" spans="1:4" ht="14.25">
      <c r="A96" s="25">
        <v>17</v>
      </c>
      <c r="B96" s="213" t="s">
        <v>84</v>
      </c>
      <c r="C96" s="214">
        <v>2011</v>
      </c>
      <c r="D96" s="215">
        <v>2398</v>
      </c>
    </row>
    <row r="97" spans="1:4" ht="14.25" customHeight="1">
      <c r="A97" s="25">
        <v>18</v>
      </c>
      <c r="B97" s="179" t="s">
        <v>540</v>
      </c>
      <c r="C97" s="216">
        <v>2011</v>
      </c>
      <c r="D97" s="217">
        <v>890</v>
      </c>
    </row>
    <row r="98" spans="1:4" ht="14.25">
      <c r="A98" s="8">
        <v>19</v>
      </c>
      <c r="B98" s="179" t="s">
        <v>541</v>
      </c>
      <c r="C98" s="216">
        <v>2011</v>
      </c>
      <c r="D98" s="217">
        <v>3062.7</v>
      </c>
    </row>
    <row r="99" spans="1:4" ht="14.25">
      <c r="A99" s="25">
        <v>20</v>
      </c>
      <c r="B99" s="179" t="s">
        <v>540</v>
      </c>
      <c r="C99" s="216">
        <v>2012</v>
      </c>
      <c r="D99" s="217">
        <v>700</v>
      </c>
    </row>
    <row r="100" spans="1:4" ht="14.25">
      <c r="A100" s="25">
        <v>21</v>
      </c>
      <c r="B100" s="179" t="s">
        <v>84</v>
      </c>
      <c r="C100" s="216">
        <v>2012</v>
      </c>
      <c r="D100" s="217">
        <v>2398</v>
      </c>
    </row>
    <row r="101" spans="1:4" ht="14.25">
      <c r="A101" s="8">
        <v>22</v>
      </c>
      <c r="B101" s="179" t="s">
        <v>542</v>
      </c>
      <c r="C101" s="216">
        <v>2012</v>
      </c>
      <c r="D101" s="217">
        <v>3898</v>
      </c>
    </row>
    <row r="102" spans="1:6" ht="14.25" customHeight="1">
      <c r="A102" s="37"/>
      <c r="B102" s="38" t="s">
        <v>15</v>
      </c>
      <c r="C102" s="39"/>
      <c r="D102" s="40">
        <f>SUM(D80:D101)</f>
        <v>116143.73999999999</v>
      </c>
      <c r="F102" s="218">
        <f>SUM(D26,D35,D38,D41,D59,D69,D78,D102)</f>
        <v>386527.77</v>
      </c>
    </row>
    <row r="103" spans="1:7" ht="14.25" customHeight="1">
      <c r="A103" s="26"/>
      <c r="B103" s="27"/>
      <c r="C103" s="19"/>
      <c r="D103" s="21"/>
      <c r="G103" s="219"/>
    </row>
    <row r="104" spans="1:4" ht="14.25">
      <c r="A104" s="312" t="s">
        <v>543</v>
      </c>
      <c r="B104" s="313"/>
      <c r="C104" s="313"/>
      <c r="D104" s="314"/>
    </row>
    <row r="105" spans="1:4" ht="64.5" thickBot="1">
      <c r="A105" s="20" t="s">
        <v>11</v>
      </c>
      <c r="B105" s="20" t="s">
        <v>27</v>
      </c>
      <c r="C105" s="20" t="s">
        <v>25</v>
      </c>
      <c r="D105" s="20" t="s">
        <v>544</v>
      </c>
    </row>
    <row r="106" spans="1:4" ht="14.25">
      <c r="A106" s="315" t="s">
        <v>434</v>
      </c>
      <c r="B106" s="315"/>
      <c r="C106" s="315"/>
      <c r="D106" s="316"/>
    </row>
    <row r="107" spans="1:4" ht="14.25">
      <c r="A107" s="25">
        <v>1</v>
      </c>
      <c r="B107" s="31" t="s">
        <v>83</v>
      </c>
      <c r="C107" s="220">
        <v>2008</v>
      </c>
      <c r="D107" s="32">
        <v>4160</v>
      </c>
    </row>
    <row r="108" spans="1:4" ht="14.25">
      <c r="A108" s="25">
        <v>2</v>
      </c>
      <c r="B108" s="31" t="s">
        <v>85</v>
      </c>
      <c r="C108" s="220">
        <v>2008</v>
      </c>
      <c r="D108" s="32">
        <v>2500</v>
      </c>
    </row>
    <row r="109" spans="1:4" ht="14.25">
      <c r="A109" s="25">
        <v>3</v>
      </c>
      <c r="B109" s="31" t="s">
        <v>87</v>
      </c>
      <c r="C109" s="220">
        <v>2010</v>
      </c>
      <c r="D109" s="32">
        <v>2499</v>
      </c>
    </row>
    <row r="110" spans="1:4" ht="14.25">
      <c r="A110" s="25">
        <v>4</v>
      </c>
      <c r="B110" s="31" t="s">
        <v>88</v>
      </c>
      <c r="C110" s="220">
        <v>2010</v>
      </c>
      <c r="D110" s="32">
        <v>2500</v>
      </c>
    </row>
    <row r="111" spans="1:6" ht="14.25">
      <c r="A111" s="25">
        <v>5</v>
      </c>
      <c r="B111" s="31" t="s">
        <v>89</v>
      </c>
      <c r="C111" s="220">
        <v>2011</v>
      </c>
      <c r="D111" s="32">
        <v>2499</v>
      </c>
      <c r="F111" s="218">
        <f>SUM(D112,D115,D118,D123,D126,D138,D149,D153)</f>
        <v>114932.96</v>
      </c>
    </row>
    <row r="112" spans="1:4" ht="15" thickBot="1">
      <c r="A112" s="221"/>
      <c r="B112" s="222" t="s">
        <v>15</v>
      </c>
      <c r="C112" s="223"/>
      <c r="D112" s="224">
        <f>SUM(D107:D111)</f>
        <v>14158</v>
      </c>
    </row>
    <row r="113" spans="1:4" ht="14.25">
      <c r="A113" s="315" t="s">
        <v>486</v>
      </c>
      <c r="B113" s="315"/>
      <c r="C113" s="315"/>
      <c r="D113" s="316"/>
    </row>
    <row r="114" spans="1:4" ht="14.25">
      <c r="A114" s="25">
        <v>1</v>
      </c>
      <c r="B114" s="31" t="s">
        <v>545</v>
      </c>
      <c r="C114" s="31">
        <v>2011</v>
      </c>
      <c r="D114" s="32">
        <v>3450</v>
      </c>
    </row>
    <row r="115" spans="1:4" ht="15" thickBot="1">
      <c r="A115" s="33"/>
      <c r="B115" s="34" t="s">
        <v>15</v>
      </c>
      <c r="C115" s="35"/>
      <c r="D115" s="36">
        <v>3450</v>
      </c>
    </row>
    <row r="116" spans="1:4" ht="14.25">
      <c r="A116" s="315" t="s">
        <v>478</v>
      </c>
      <c r="B116" s="315"/>
      <c r="C116" s="315"/>
      <c r="D116" s="316"/>
    </row>
    <row r="117" spans="1:4" ht="14.25" customHeight="1">
      <c r="A117" s="25">
        <v>1</v>
      </c>
      <c r="B117" s="31" t="s">
        <v>546</v>
      </c>
      <c r="C117" s="31">
        <v>2011</v>
      </c>
      <c r="D117" s="32">
        <v>2993</v>
      </c>
    </row>
    <row r="118" spans="1:4" ht="15" thickBot="1">
      <c r="A118" s="33"/>
      <c r="B118" s="34" t="s">
        <v>15</v>
      </c>
      <c r="C118" s="35"/>
      <c r="D118" s="36">
        <v>2993</v>
      </c>
    </row>
    <row r="119" spans="1:4" ht="14.25">
      <c r="A119" s="315" t="s">
        <v>547</v>
      </c>
      <c r="B119" s="315"/>
      <c r="C119" s="315"/>
      <c r="D119" s="316"/>
    </row>
    <row r="120" spans="1:4" ht="14.25">
      <c r="A120" s="25">
        <v>1</v>
      </c>
      <c r="B120" s="31" t="s">
        <v>548</v>
      </c>
      <c r="C120" s="31">
        <v>2012</v>
      </c>
      <c r="D120" s="32">
        <v>2988.9</v>
      </c>
    </row>
    <row r="121" spans="1:4" ht="14.25">
      <c r="A121" s="25">
        <v>2</v>
      </c>
      <c r="B121" s="225" t="s">
        <v>548</v>
      </c>
      <c r="C121" s="31">
        <v>2012</v>
      </c>
      <c r="D121" s="32">
        <v>2988.9</v>
      </c>
    </row>
    <row r="122" spans="1:4" ht="14.25">
      <c r="A122" s="25">
        <v>3</v>
      </c>
      <c r="B122" s="31" t="s">
        <v>549</v>
      </c>
      <c r="C122" s="31">
        <v>2012</v>
      </c>
      <c r="D122" s="32">
        <v>498.15</v>
      </c>
    </row>
    <row r="123" spans="1:4" ht="15" thickBot="1">
      <c r="A123" s="33"/>
      <c r="B123" s="34" t="s">
        <v>15</v>
      </c>
      <c r="C123" s="35"/>
      <c r="D123" s="36">
        <v>6475.95</v>
      </c>
    </row>
    <row r="124" spans="1:4" ht="14.25">
      <c r="A124" s="315" t="s">
        <v>493</v>
      </c>
      <c r="B124" s="315"/>
      <c r="C124" s="315"/>
      <c r="D124" s="316"/>
    </row>
    <row r="125" spans="1:4" ht="14.25">
      <c r="A125" s="25">
        <v>1</v>
      </c>
      <c r="B125" s="31" t="s">
        <v>550</v>
      </c>
      <c r="C125" s="31">
        <v>2010</v>
      </c>
      <c r="D125" s="32">
        <v>600</v>
      </c>
    </row>
    <row r="126" spans="1:4" ht="15" thickBot="1">
      <c r="A126" s="33"/>
      <c r="B126" s="34" t="s">
        <v>15</v>
      </c>
      <c r="C126" s="35"/>
      <c r="D126" s="36">
        <v>600</v>
      </c>
    </row>
    <row r="127" spans="1:4" ht="14.25">
      <c r="A127" s="315" t="s">
        <v>551</v>
      </c>
      <c r="B127" s="315"/>
      <c r="C127" s="315"/>
      <c r="D127" s="316"/>
    </row>
    <row r="128" spans="1:4" ht="14.25">
      <c r="A128" s="25">
        <v>1</v>
      </c>
      <c r="B128" s="31" t="s">
        <v>552</v>
      </c>
      <c r="C128" s="31">
        <v>2009</v>
      </c>
      <c r="D128" s="32">
        <v>2354</v>
      </c>
    </row>
    <row r="129" spans="1:4" ht="14.25">
      <c r="A129" s="25">
        <v>2</v>
      </c>
      <c r="B129" s="225" t="s">
        <v>553</v>
      </c>
      <c r="C129" s="31">
        <v>2009</v>
      </c>
      <c r="D129" s="32">
        <v>2427</v>
      </c>
    </row>
    <row r="130" spans="1:4" ht="14.25">
      <c r="A130" s="25">
        <v>3</v>
      </c>
      <c r="B130" s="31" t="s">
        <v>554</v>
      </c>
      <c r="C130" s="31">
        <v>2010</v>
      </c>
      <c r="D130" s="32">
        <v>3159</v>
      </c>
    </row>
    <row r="131" spans="1:4" ht="14.25">
      <c r="A131" s="25">
        <v>4</v>
      </c>
      <c r="B131" s="31" t="s">
        <v>555</v>
      </c>
      <c r="C131" s="31">
        <v>2011</v>
      </c>
      <c r="D131" s="32">
        <v>1300</v>
      </c>
    </row>
    <row r="132" spans="1:4" ht="14.25">
      <c r="A132" s="25">
        <v>5</v>
      </c>
      <c r="B132" s="31" t="s">
        <v>556</v>
      </c>
      <c r="C132" s="31">
        <v>2011</v>
      </c>
      <c r="D132" s="32">
        <v>1730</v>
      </c>
    </row>
    <row r="133" spans="1:4" ht="14.25">
      <c r="A133" s="25">
        <v>6</v>
      </c>
      <c r="B133" s="31" t="s">
        <v>557</v>
      </c>
      <c r="C133" s="31">
        <v>2011</v>
      </c>
      <c r="D133" s="32">
        <v>1499</v>
      </c>
    </row>
    <row r="134" spans="1:4" ht="14.25">
      <c r="A134" s="25">
        <v>7</v>
      </c>
      <c r="B134" s="31" t="s">
        <v>558</v>
      </c>
      <c r="C134" s="31">
        <v>2011</v>
      </c>
      <c r="D134" s="32">
        <v>2090</v>
      </c>
    </row>
    <row r="135" spans="1:4" ht="14.25">
      <c r="A135" s="25">
        <v>8</v>
      </c>
      <c r="B135" s="31" t="s">
        <v>559</v>
      </c>
      <c r="C135" s="31">
        <v>2012</v>
      </c>
      <c r="D135" s="32">
        <v>19202.11</v>
      </c>
    </row>
    <row r="136" spans="1:4" ht="14.25">
      <c r="A136" s="25">
        <v>9</v>
      </c>
      <c r="B136" s="31" t="s">
        <v>560</v>
      </c>
      <c r="C136" s="31">
        <v>2012</v>
      </c>
      <c r="D136" s="32">
        <v>7870.11</v>
      </c>
    </row>
    <row r="137" spans="1:4" ht="14.25">
      <c r="A137" s="25">
        <v>10</v>
      </c>
      <c r="B137" s="31" t="s">
        <v>561</v>
      </c>
      <c r="C137" s="31">
        <v>2011</v>
      </c>
      <c r="D137" s="32">
        <v>2700</v>
      </c>
    </row>
    <row r="138" spans="1:4" ht="14.25">
      <c r="A138" s="226"/>
      <c r="B138" s="227" t="s">
        <v>15</v>
      </c>
      <c r="C138" s="228"/>
      <c r="D138" s="229">
        <f>SUM(D128:D137)</f>
        <v>44331.22</v>
      </c>
    </row>
    <row r="139" spans="1:4" ht="14.25">
      <c r="A139" s="309" t="s">
        <v>422</v>
      </c>
      <c r="B139" s="310"/>
      <c r="C139" s="310"/>
      <c r="D139" s="311"/>
    </row>
    <row r="140" spans="1:4" ht="14.25" customHeight="1">
      <c r="A140" s="8">
        <v>1</v>
      </c>
      <c r="B140" s="230" t="s">
        <v>562</v>
      </c>
      <c r="C140" s="231">
        <v>2008</v>
      </c>
      <c r="D140" s="232">
        <v>474.58</v>
      </c>
    </row>
    <row r="141" spans="1:4" ht="14.25">
      <c r="A141" s="25">
        <v>2</v>
      </c>
      <c r="B141" s="203" t="s">
        <v>563</v>
      </c>
      <c r="C141" s="204">
        <v>2008</v>
      </c>
      <c r="D141" s="205">
        <v>10980</v>
      </c>
    </row>
    <row r="142" spans="1:4" ht="14.25" customHeight="1">
      <c r="A142" s="25">
        <v>3</v>
      </c>
      <c r="B142" s="203" t="s">
        <v>564</v>
      </c>
      <c r="C142" s="204">
        <v>2008</v>
      </c>
      <c r="D142" s="205">
        <v>8052</v>
      </c>
    </row>
    <row r="143" spans="1:4" ht="14.25">
      <c r="A143" s="25">
        <v>4</v>
      </c>
      <c r="B143" s="203" t="s">
        <v>565</v>
      </c>
      <c r="C143" s="204">
        <v>2009</v>
      </c>
      <c r="D143" s="205">
        <v>1228.69</v>
      </c>
    </row>
    <row r="144" spans="1:4" ht="14.25" customHeight="1">
      <c r="A144" s="25">
        <v>5</v>
      </c>
      <c r="B144" s="203" t="s">
        <v>566</v>
      </c>
      <c r="C144" s="204">
        <v>2010</v>
      </c>
      <c r="D144" s="205">
        <v>2911.92</v>
      </c>
    </row>
    <row r="145" spans="1:4" ht="14.25">
      <c r="A145" s="25">
        <v>6</v>
      </c>
      <c r="B145" s="206" t="s">
        <v>567</v>
      </c>
      <c r="C145" s="91">
        <v>2010</v>
      </c>
      <c r="D145" s="207">
        <v>2098.4</v>
      </c>
    </row>
    <row r="146" spans="1:4" ht="14.25">
      <c r="A146" s="25">
        <v>7</v>
      </c>
      <c r="B146" s="206" t="s">
        <v>568</v>
      </c>
      <c r="C146" s="91">
        <v>2010</v>
      </c>
      <c r="D146" s="207">
        <v>6295.2</v>
      </c>
    </row>
    <row r="147" spans="1:4" ht="14.25" customHeight="1">
      <c r="A147" s="25">
        <v>8</v>
      </c>
      <c r="B147" s="31" t="s">
        <v>569</v>
      </c>
      <c r="C147" s="220">
        <v>2011</v>
      </c>
      <c r="D147" s="32">
        <v>2700</v>
      </c>
    </row>
    <row r="148" spans="1:4" ht="14.25">
      <c r="A148" s="25">
        <v>9</v>
      </c>
      <c r="B148" s="31" t="s">
        <v>570</v>
      </c>
      <c r="C148" s="220">
        <v>2012</v>
      </c>
      <c r="D148" s="32">
        <v>4205</v>
      </c>
    </row>
    <row r="149" spans="1:4" ht="14.25">
      <c r="A149" s="33"/>
      <c r="B149" s="34" t="s">
        <v>15</v>
      </c>
      <c r="C149" s="35"/>
      <c r="D149" s="36">
        <f>SUM(D140:D148)</f>
        <v>38945.79000000001</v>
      </c>
    </row>
    <row r="150" spans="1:4" ht="14.25">
      <c r="A150" s="309" t="s">
        <v>571</v>
      </c>
      <c r="B150" s="310"/>
      <c r="C150" s="310"/>
      <c r="D150" s="311"/>
    </row>
    <row r="151" spans="1:4" ht="14.25">
      <c r="A151" s="25">
        <v>1</v>
      </c>
      <c r="B151" s="7" t="s">
        <v>572</v>
      </c>
      <c r="C151" s="7">
        <v>2010</v>
      </c>
      <c r="D151" s="29">
        <v>2299</v>
      </c>
    </row>
    <row r="152" spans="1:4" ht="14.25">
      <c r="A152" s="25">
        <v>2</v>
      </c>
      <c r="B152" s="7" t="s">
        <v>573</v>
      </c>
      <c r="C152" s="7">
        <v>2011</v>
      </c>
      <c r="D152" s="29">
        <v>1680</v>
      </c>
    </row>
    <row r="153" spans="1:4" ht="14.25">
      <c r="A153" s="33"/>
      <c r="B153" s="34" t="s">
        <v>15</v>
      </c>
      <c r="C153" s="35"/>
      <c r="D153" s="36">
        <f>SUM(D151:D152)</f>
        <v>3979</v>
      </c>
    </row>
    <row r="154" spans="1:7" ht="14.25">
      <c r="A154" s="233"/>
      <c r="B154" s="233"/>
      <c r="C154" s="233"/>
      <c r="D154" s="233"/>
      <c r="G154" s="218"/>
    </row>
    <row r="155" spans="1:4" ht="14.25">
      <c r="A155" s="26"/>
      <c r="B155" s="27"/>
      <c r="C155" s="19"/>
      <c r="D155" s="21"/>
    </row>
    <row r="156" spans="1:4" ht="14.25">
      <c r="A156" s="312" t="s">
        <v>574</v>
      </c>
      <c r="B156" s="313"/>
      <c r="C156" s="313"/>
      <c r="D156" s="314"/>
    </row>
    <row r="157" spans="1:4" ht="39" thickBot="1">
      <c r="A157" s="20" t="s">
        <v>11</v>
      </c>
      <c r="B157" s="20" t="s">
        <v>28</v>
      </c>
      <c r="C157" s="20" t="s">
        <v>29</v>
      </c>
      <c r="D157" s="20" t="s">
        <v>30</v>
      </c>
    </row>
    <row r="158" spans="1:4" ht="14.25">
      <c r="A158" s="317" t="s">
        <v>434</v>
      </c>
      <c r="B158" s="315"/>
      <c r="C158" s="315"/>
      <c r="D158" s="318"/>
    </row>
    <row r="159" spans="1:4" ht="25.5">
      <c r="A159" s="234">
        <v>1</v>
      </c>
      <c r="B159" s="7" t="s">
        <v>575</v>
      </c>
      <c r="C159" s="25">
        <v>2009</v>
      </c>
      <c r="D159" s="235">
        <v>8800</v>
      </c>
    </row>
    <row r="160" spans="1:4" ht="14.25">
      <c r="A160" s="234">
        <v>2</v>
      </c>
      <c r="B160" s="7" t="s">
        <v>579</v>
      </c>
      <c r="C160" s="25">
        <v>2010</v>
      </c>
      <c r="D160" s="235">
        <v>2590.06</v>
      </c>
    </row>
    <row r="161" spans="1:4" ht="14.25">
      <c r="A161" s="234">
        <v>3</v>
      </c>
      <c r="B161" s="7" t="s">
        <v>578</v>
      </c>
      <c r="C161" s="25">
        <v>2012</v>
      </c>
      <c r="D161" s="235">
        <v>4993</v>
      </c>
    </row>
    <row r="162" spans="1:6" ht="14.25">
      <c r="A162" s="236"/>
      <c r="B162" s="34" t="s">
        <v>15</v>
      </c>
      <c r="C162" s="35"/>
      <c r="D162" s="237">
        <f>SUM(D159:D161)</f>
        <v>16383.06</v>
      </c>
      <c r="F162" s="218">
        <f>SUM(D162)</f>
        <v>16383.06</v>
      </c>
    </row>
    <row r="166" spans="2:4" ht="14.25">
      <c r="B166" t="s">
        <v>586</v>
      </c>
      <c r="D166" s="218">
        <f>F162+F111+F102</f>
        <v>517843.79000000004</v>
      </c>
    </row>
  </sheetData>
  <sheetProtection/>
  <mergeCells count="21">
    <mergeCell ref="A150:D150"/>
    <mergeCell ref="A156:D156"/>
    <mergeCell ref="A158:D158"/>
    <mergeCell ref="A113:D113"/>
    <mergeCell ref="A116:D116"/>
    <mergeCell ref="A119:D119"/>
    <mergeCell ref="A124:D124"/>
    <mergeCell ref="A127:D127"/>
    <mergeCell ref="A139:D139"/>
    <mergeCell ref="A42:D42"/>
    <mergeCell ref="A61:D61"/>
    <mergeCell ref="A70:D70"/>
    <mergeCell ref="A79:D79"/>
    <mergeCell ref="A104:D104"/>
    <mergeCell ref="A106:D106"/>
    <mergeCell ref="A3:B3"/>
    <mergeCell ref="A4:D4"/>
    <mergeCell ref="A6:D6"/>
    <mergeCell ref="A27:D27"/>
    <mergeCell ref="A36:D36"/>
    <mergeCell ref="A39:D39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4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4"/>
  <sheetViews>
    <sheetView view="pageBreakPreview" zoomScale="85" zoomScaleSheetLayoutView="85" zoomScalePageLayoutView="0" workbookViewId="0" topLeftCell="C7">
      <selection activeCell="R20" sqref="R20"/>
    </sheetView>
  </sheetViews>
  <sheetFormatPr defaultColWidth="8.796875" defaultRowHeight="14.25"/>
  <cols>
    <col min="1" max="1" width="4" style="0" customWidth="1"/>
    <col min="2" max="2" width="10" style="0" customWidth="1"/>
    <col min="3" max="3" width="13.19921875" style="0" customWidth="1"/>
    <col min="4" max="4" width="17.09765625" style="0" customWidth="1"/>
    <col min="5" max="5" width="10.69921875" style="0" customWidth="1"/>
    <col min="6" max="6" width="11.59765625" style="0" customWidth="1"/>
    <col min="7" max="7" width="7.59765625" style="0" customWidth="1"/>
    <col min="8" max="8" width="7.3984375" style="0" customWidth="1"/>
    <col min="9" max="9" width="10" style="0" customWidth="1"/>
    <col min="10" max="10" width="11.09765625" style="0" customWidth="1"/>
    <col min="11" max="12" width="8.5" style="0" customWidth="1"/>
    <col min="13" max="13" width="6.09765625" style="0" customWidth="1"/>
    <col min="14" max="14" width="9.59765625" style="0" customWidth="1"/>
    <col min="15" max="15" width="4.09765625" style="0" customWidth="1"/>
    <col min="16" max="16" width="13.5" style="0" customWidth="1"/>
    <col min="17" max="17" width="8.69921875" style="0" customWidth="1"/>
    <col min="18" max="18" width="10.69921875" style="0" customWidth="1"/>
    <col min="19" max="19" width="8.09765625" style="0" customWidth="1"/>
    <col min="20" max="20" width="8.8984375" style="0" customWidth="1"/>
  </cols>
  <sheetData>
    <row r="2" spans="1:24" ht="14.25">
      <c r="A2" s="45"/>
      <c r="B2" s="9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1:24" ht="14.25">
      <c r="A3" s="321" t="s">
        <v>32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 t="s">
        <v>33</v>
      </c>
      <c r="P3" s="321"/>
      <c r="Q3" s="321"/>
      <c r="R3" s="321"/>
      <c r="S3" s="321"/>
      <c r="T3" s="321"/>
      <c r="U3" s="321"/>
      <c r="V3" s="321"/>
      <c r="W3" s="321"/>
      <c r="X3" s="321"/>
    </row>
    <row r="4" spans="1:24" ht="14.25" customHeight="1">
      <c r="A4" s="320" t="s">
        <v>1</v>
      </c>
      <c r="B4" s="320" t="s">
        <v>34</v>
      </c>
      <c r="C4" s="320" t="s">
        <v>35</v>
      </c>
      <c r="D4" s="320" t="s">
        <v>36</v>
      </c>
      <c r="E4" s="320" t="s">
        <v>37</v>
      </c>
      <c r="F4" s="320" t="s">
        <v>64</v>
      </c>
      <c r="G4" s="320" t="s">
        <v>38</v>
      </c>
      <c r="H4" s="320"/>
      <c r="I4" s="320" t="s">
        <v>39</v>
      </c>
      <c r="J4" s="320" t="s">
        <v>40</v>
      </c>
      <c r="K4" s="320" t="s">
        <v>25</v>
      </c>
      <c r="L4" s="320" t="s">
        <v>41</v>
      </c>
      <c r="M4" s="320" t="s">
        <v>42</v>
      </c>
      <c r="N4" s="320" t="s">
        <v>43</v>
      </c>
      <c r="O4" s="320" t="s">
        <v>1</v>
      </c>
      <c r="P4" s="320" t="s">
        <v>44</v>
      </c>
      <c r="Q4" s="320" t="s">
        <v>45</v>
      </c>
      <c r="R4" s="320" t="s">
        <v>46</v>
      </c>
      <c r="S4" s="320" t="s">
        <v>47</v>
      </c>
      <c r="T4" s="320"/>
      <c r="U4" s="320" t="s">
        <v>48</v>
      </c>
      <c r="V4" s="320"/>
      <c r="W4" s="320" t="s">
        <v>49</v>
      </c>
      <c r="X4" s="320"/>
    </row>
    <row r="5" spans="1:24" ht="90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</row>
    <row r="6" spans="1:24" ht="58.5" customHeight="1">
      <c r="A6" s="320"/>
      <c r="B6" s="320"/>
      <c r="C6" s="320"/>
      <c r="D6" s="320"/>
      <c r="E6" s="320"/>
      <c r="F6" s="320"/>
      <c r="G6" s="30" t="s">
        <v>50</v>
      </c>
      <c r="H6" s="30" t="s">
        <v>51</v>
      </c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0" t="s">
        <v>50</v>
      </c>
      <c r="T6" s="30" t="s">
        <v>51</v>
      </c>
      <c r="U6" s="30" t="s">
        <v>52</v>
      </c>
      <c r="V6" s="30" t="s">
        <v>53</v>
      </c>
      <c r="W6" s="30" t="s">
        <v>52</v>
      </c>
      <c r="X6" s="30" t="s">
        <v>53</v>
      </c>
    </row>
    <row r="7" spans="1:24" ht="14.25">
      <c r="A7" s="319" t="s">
        <v>26</v>
      </c>
      <c r="B7" s="319"/>
      <c r="C7" s="319"/>
      <c r="D7" s="319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4.25">
      <c r="A8" s="42">
        <v>1</v>
      </c>
      <c r="B8" s="87" t="s">
        <v>92</v>
      </c>
      <c r="C8" s="87" t="s">
        <v>93</v>
      </c>
      <c r="D8" s="88">
        <v>158446</v>
      </c>
      <c r="E8" s="87" t="s">
        <v>94</v>
      </c>
      <c r="F8" s="87" t="s">
        <v>95</v>
      </c>
      <c r="G8" s="89"/>
      <c r="H8" s="89"/>
      <c r="I8" s="90">
        <v>2120</v>
      </c>
      <c r="J8" s="101"/>
      <c r="K8" s="88">
        <v>1973</v>
      </c>
      <c r="L8" s="89"/>
      <c r="M8" s="90">
        <v>8</v>
      </c>
      <c r="N8" s="42"/>
      <c r="O8" s="42">
        <v>1</v>
      </c>
      <c r="P8" s="42"/>
      <c r="Q8" s="42"/>
      <c r="R8" s="99">
        <v>5418.34</v>
      </c>
      <c r="S8" s="89"/>
      <c r="T8" s="89"/>
      <c r="U8" s="95"/>
      <c r="V8" s="95"/>
      <c r="W8" s="87"/>
      <c r="X8" s="87"/>
    </row>
    <row r="9" spans="1:24" ht="14.25">
      <c r="A9" s="42">
        <v>2</v>
      </c>
      <c r="B9" s="87" t="s">
        <v>92</v>
      </c>
      <c r="C9" s="87" t="s">
        <v>96</v>
      </c>
      <c r="D9" s="88">
        <v>117738</v>
      </c>
      <c r="E9" s="87" t="s">
        <v>97</v>
      </c>
      <c r="F9" s="87" t="s">
        <v>95</v>
      </c>
      <c r="G9" s="91"/>
      <c r="H9" s="91"/>
      <c r="I9" s="90">
        <v>2120</v>
      </c>
      <c r="J9" s="101"/>
      <c r="K9" s="88">
        <v>1974</v>
      </c>
      <c r="L9" s="91"/>
      <c r="M9" s="90">
        <v>8</v>
      </c>
      <c r="N9" s="42"/>
      <c r="O9" s="42">
        <v>2</v>
      </c>
      <c r="P9" s="42"/>
      <c r="Q9" s="42"/>
      <c r="R9" s="99">
        <v>5418.34</v>
      </c>
      <c r="S9" s="91"/>
      <c r="T9" s="91"/>
      <c r="U9" s="95"/>
      <c r="V9" s="95"/>
      <c r="W9" s="87"/>
      <c r="X9" s="87"/>
    </row>
    <row r="10" spans="1:24" ht="14.25">
      <c r="A10" s="42">
        <v>3</v>
      </c>
      <c r="B10" s="87" t="s">
        <v>92</v>
      </c>
      <c r="C10" s="87" t="s">
        <v>93</v>
      </c>
      <c r="D10" s="88" t="s">
        <v>98</v>
      </c>
      <c r="E10" s="87" t="s">
        <v>99</v>
      </c>
      <c r="F10" s="87" t="s">
        <v>95</v>
      </c>
      <c r="G10" s="91"/>
      <c r="H10" s="91"/>
      <c r="I10" s="90">
        <v>2120</v>
      </c>
      <c r="J10" s="101"/>
      <c r="K10" s="88">
        <v>1987</v>
      </c>
      <c r="L10" s="91"/>
      <c r="M10" s="90">
        <v>8</v>
      </c>
      <c r="N10" s="43"/>
      <c r="O10" s="42">
        <v>3</v>
      </c>
      <c r="P10" s="42"/>
      <c r="Q10" s="42"/>
      <c r="R10" s="99">
        <v>5500</v>
      </c>
      <c r="S10" s="91"/>
      <c r="T10" s="91"/>
      <c r="U10" s="95"/>
      <c r="V10" s="95"/>
      <c r="W10" s="87"/>
      <c r="X10" s="87"/>
    </row>
    <row r="11" spans="1:24" ht="14.25">
      <c r="A11" s="42">
        <v>4</v>
      </c>
      <c r="B11" s="87" t="s">
        <v>92</v>
      </c>
      <c r="C11" s="87" t="s">
        <v>96</v>
      </c>
      <c r="D11" s="88">
        <v>176254</v>
      </c>
      <c r="E11" s="87" t="s">
        <v>100</v>
      </c>
      <c r="F11" s="87" t="s">
        <v>95</v>
      </c>
      <c r="G11" s="91"/>
      <c r="H11" s="91"/>
      <c r="I11" s="90">
        <v>2120</v>
      </c>
      <c r="J11" s="101"/>
      <c r="K11" s="88">
        <v>1974</v>
      </c>
      <c r="L11" s="91"/>
      <c r="M11" s="90">
        <v>8</v>
      </c>
      <c r="N11" s="42"/>
      <c r="O11" s="42">
        <v>4</v>
      </c>
      <c r="P11" s="42"/>
      <c r="Q11" s="42"/>
      <c r="R11" s="99">
        <v>5418.38</v>
      </c>
      <c r="S11" s="91"/>
      <c r="T11" s="91"/>
      <c r="U11" s="95"/>
      <c r="V11" s="95"/>
      <c r="W11" s="87"/>
      <c r="X11" s="87"/>
    </row>
    <row r="12" spans="1:24" ht="14.25">
      <c r="A12" s="42">
        <v>5</v>
      </c>
      <c r="B12" s="87" t="s">
        <v>101</v>
      </c>
      <c r="C12" s="87" t="s">
        <v>102</v>
      </c>
      <c r="D12" s="88">
        <v>7751691</v>
      </c>
      <c r="E12" s="87" t="s">
        <v>103</v>
      </c>
      <c r="F12" s="87" t="s">
        <v>95</v>
      </c>
      <c r="G12" s="91"/>
      <c r="H12" s="91"/>
      <c r="I12" s="90">
        <v>6560</v>
      </c>
      <c r="J12" s="101"/>
      <c r="K12" s="88">
        <v>1981</v>
      </c>
      <c r="L12" s="91"/>
      <c r="M12" s="90">
        <v>6</v>
      </c>
      <c r="N12" s="42"/>
      <c r="O12" s="42">
        <v>5</v>
      </c>
      <c r="P12" s="42"/>
      <c r="Q12" s="42"/>
      <c r="R12" s="99">
        <v>26840</v>
      </c>
      <c r="S12" s="91"/>
      <c r="T12" s="91"/>
      <c r="U12" s="95"/>
      <c r="V12" s="95"/>
      <c r="W12" s="87"/>
      <c r="X12" s="87"/>
    </row>
    <row r="13" spans="1:24" ht="14.25">
      <c r="A13" s="42">
        <v>6</v>
      </c>
      <c r="B13" s="87" t="s">
        <v>104</v>
      </c>
      <c r="C13" s="92">
        <v>244</v>
      </c>
      <c r="D13" s="93">
        <v>8469</v>
      </c>
      <c r="E13" s="87" t="s">
        <v>105</v>
      </c>
      <c r="F13" s="87" t="s">
        <v>95</v>
      </c>
      <c r="G13" s="91"/>
      <c r="H13" s="91"/>
      <c r="I13" s="90">
        <v>6830</v>
      </c>
      <c r="J13" s="101"/>
      <c r="K13" s="88">
        <v>1984</v>
      </c>
      <c r="L13" s="91"/>
      <c r="M13" s="90">
        <v>6</v>
      </c>
      <c r="N13" s="43"/>
      <c r="O13" s="42">
        <v>6</v>
      </c>
      <c r="P13" s="42"/>
      <c r="Q13" s="42"/>
      <c r="R13" s="99">
        <v>130066.2</v>
      </c>
      <c r="S13" s="91"/>
      <c r="T13" s="91"/>
      <c r="U13" s="95"/>
      <c r="V13" s="95"/>
      <c r="W13" s="87"/>
      <c r="X13" s="87"/>
    </row>
    <row r="14" spans="1:24" ht="14.25">
      <c r="A14" s="42">
        <v>7</v>
      </c>
      <c r="B14" s="87" t="s">
        <v>106</v>
      </c>
      <c r="C14" s="87" t="s">
        <v>107</v>
      </c>
      <c r="D14" s="93" t="s">
        <v>108</v>
      </c>
      <c r="E14" s="87" t="s">
        <v>109</v>
      </c>
      <c r="F14" s="87" t="s">
        <v>95</v>
      </c>
      <c r="G14" s="91"/>
      <c r="H14" s="91"/>
      <c r="I14" s="104">
        <v>2400</v>
      </c>
      <c r="J14" s="101"/>
      <c r="K14" s="105">
        <v>2002</v>
      </c>
      <c r="L14" s="106"/>
      <c r="M14" s="104">
        <v>6</v>
      </c>
      <c r="N14" s="107"/>
      <c r="O14" s="42">
        <v>7</v>
      </c>
      <c r="P14" s="42"/>
      <c r="Q14" s="42"/>
      <c r="R14" s="99">
        <v>79990</v>
      </c>
      <c r="S14" s="91"/>
      <c r="T14" s="91"/>
      <c r="U14" s="87"/>
      <c r="V14" s="87"/>
      <c r="W14" s="87"/>
      <c r="X14" s="87"/>
    </row>
    <row r="15" spans="1:24" ht="21">
      <c r="A15" s="42">
        <v>8</v>
      </c>
      <c r="B15" s="87" t="s">
        <v>110</v>
      </c>
      <c r="C15" s="87" t="s">
        <v>111</v>
      </c>
      <c r="D15" s="93">
        <v>10934</v>
      </c>
      <c r="E15" s="87" t="s">
        <v>112</v>
      </c>
      <c r="F15" s="87" t="s">
        <v>95</v>
      </c>
      <c r="G15" s="91"/>
      <c r="H15" s="91"/>
      <c r="I15" s="90">
        <v>6830</v>
      </c>
      <c r="J15" s="101"/>
      <c r="K15" s="88">
        <v>1988</v>
      </c>
      <c r="L15" s="91"/>
      <c r="M15" s="90">
        <v>6</v>
      </c>
      <c r="N15" s="100"/>
      <c r="O15" s="102">
        <v>8</v>
      </c>
      <c r="P15" s="100"/>
      <c r="Q15" s="100"/>
      <c r="R15" s="99">
        <v>69264.15</v>
      </c>
      <c r="S15" s="91"/>
      <c r="T15" s="91"/>
      <c r="U15" s="87"/>
      <c r="V15" s="87"/>
      <c r="W15" s="87"/>
      <c r="X15" s="87"/>
    </row>
    <row r="16" spans="1:24" ht="37.5" customHeight="1">
      <c r="A16" s="42">
        <v>9</v>
      </c>
      <c r="B16" s="87" t="s">
        <v>113</v>
      </c>
      <c r="C16" s="94" t="s">
        <v>114</v>
      </c>
      <c r="D16" s="88">
        <v>20945</v>
      </c>
      <c r="E16" s="87" t="s">
        <v>115</v>
      </c>
      <c r="F16" s="87" t="s">
        <v>95</v>
      </c>
      <c r="G16" s="91"/>
      <c r="H16" s="91"/>
      <c r="I16" s="90"/>
      <c r="J16" s="101"/>
      <c r="K16" s="88"/>
      <c r="L16" s="91"/>
      <c r="M16" s="90">
        <v>4</v>
      </c>
      <c r="N16" s="100"/>
      <c r="O16" s="102">
        <v>9</v>
      </c>
      <c r="P16" s="100"/>
      <c r="Q16" s="100"/>
      <c r="R16" s="99">
        <v>105171.12</v>
      </c>
      <c r="S16" s="91"/>
      <c r="T16" s="91"/>
      <c r="U16" s="87"/>
      <c r="V16" s="87"/>
      <c r="W16" s="87"/>
      <c r="X16" s="87"/>
    </row>
    <row r="17" spans="1:24" ht="14.25">
      <c r="A17" s="42">
        <v>10</v>
      </c>
      <c r="B17" s="94" t="s">
        <v>116</v>
      </c>
      <c r="C17" s="95" t="s">
        <v>117</v>
      </c>
      <c r="D17" s="88">
        <v>303810</v>
      </c>
      <c r="E17" s="95" t="s">
        <v>118</v>
      </c>
      <c r="F17" s="87" t="s">
        <v>95</v>
      </c>
      <c r="G17" s="91"/>
      <c r="H17" s="91"/>
      <c r="I17" s="98">
        <v>2120</v>
      </c>
      <c r="J17" s="101"/>
      <c r="K17" s="88">
        <v>1974</v>
      </c>
      <c r="L17" s="91"/>
      <c r="M17" s="96">
        <v>8</v>
      </c>
      <c r="N17" s="100"/>
      <c r="O17" s="102">
        <v>10</v>
      </c>
      <c r="P17" s="100"/>
      <c r="Q17" s="100"/>
      <c r="R17" s="99">
        <v>6000</v>
      </c>
      <c r="S17" s="91"/>
      <c r="T17" s="91"/>
      <c r="U17" s="95"/>
      <c r="V17" s="95"/>
      <c r="W17" s="87"/>
      <c r="X17" s="87"/>
    </row>
    <row r="18" spans="1:24" ht="14.25">
      <c r="A18" s="42">
        <v>11</v>
      </c>
      <c r="B18" s="94" t="s">
        <v>116</v>
      </c>
      <c r="C18" s="95" t="s">
        <v>119</v>
      </c>
      <c r="D18" s="88" t="s">
        <v>120</v>
      </c>
      <c r="E18" s="95" t="s">
        <v>121</v>
      </c>
      <c r="F18" s="87" t="s">
        <v>95</v>
      </c>
      <c r="G18" s="91"/>
      <c r="H18" s="91"/>
      <c r="I18" s="98">
        <v>2120</v>
      </c>
      <c r="J18" s="101"/>
      <c r="K18" s="88">
        <v>1975</v>
      </c>
      <c r="L18" s="91"/>
      <c r="M18" s="96">
        <v>8</v>
      </c>
      <c r="N18" s="101"/>
      <c r="O18" s="103">
        <v>11</v>
      </c>
      <c r="P18" s="101"/>
      <c r="Q18" s="101"/>
      <c r="R18" s="99">
        <v>11131.28</v>
      </c>
      <c r="S18" s="91"/>
      <c r="T18" s="91"/>
      <c r="U18" s="95"/>
      <c r="V18" s="95"/>
      <c r="W18" s="87"/>
      <c r="X18" s="87"/>
    </row>
    <row r="19" spans="1:24" ht="14.25">
      <c r="A19" s="42">
        <v>12</v>
      </c>
      <c r="B19" s="94" t="s">
        <v>122</v>
      </c>
      <c r="C19" s="95" t="s">
        <v>123</v>
      </c>
      <c r="D19" s="97">
        <v>38018114420856</v>
      </c>
      <c r="E19" s="95" t="s">
        <v>124</v>
      </c>
      <c r="F19" s="95" t="s">
        <v>125</v>
      </c>
      <c r="G19" s="91"/>
      <c r="H19" s="91"/>
      <c r="I19" s="98">
        <v>5638</v>
      </c>
      <c r="J19" s="101"/>
      <c r="K19" s="88">
        <v>1978</v>
      </c>
      <c r="L19" s="91"/>
      <c r="M19" s="96">
        <v>6</v>
      </c>
      <c r="N19" s="101"/>
      <c r="O19" s="103">
        <v>12</v>
      </c>
      <c r="P19" s="101"/>
      <c r="Q19" s="101"/>
      <c r="R19" s="99">
        <v>25389.14</v>
      </c>
      <c r="S19" s="91"/>
      <c r="T19" s="91"/>
      <c r="U19" s="95"/>
      <c r="V19" s="95"/>
      <c r="W19" s="87"/>
      <c r="X19" s="87"/>
    </row>
    <row r="20" spans="1:24" ht="21">
      <c r="A20" s="42">
        <v>13</v>
      </c>
      <c r="B20" s="94" t="s">
        <v>126</v>
      </c>
      <c r="C20" s="95" t="s">
        <v>127</v>
      </c>
      <c r="D20" s="88" t="s">
        <v>128</v>
      </c>
      <c r="E20" s="95" t="s">
        <v>129</v>
      </c>
      <c r="F20" s="95" t="s">
        <v>125</v>
      </c>
      <c r="G20" s="91"/>
      <c r="H20" s="91"/>
      <c r="I20" s="98">
        <v>2400</v>
      </c>
      <c r="J20" s="101"/>
      <c r="K20" s="88">
        <v>1991</v>
      </c>
      <c r="L20" s="91"/>
      <c r="M20" s="96">
        <v>9</v>
      </c>
      <c r="N20" s="101"/>
      <c r="O20" s="103">
        <v>13</v>
      </c>
      <c r="P20" s="101"/>
      <c r="Q20" s="101"/>
      <c r="R20" s="99">
        <v>15172.5</v>
      </c>
      <c r="S20" s="91"/>
      <c r="T20" s="91"/>
      <c r="U20" s="95"/>
      <c r="V20" s="95"/>
      <c r="W20" s="95"/>
      <c r="X20" s="95"/>
    </row>
    <row r="21" spans="1:18" ht="14.25">
      <c r="A21" s="163">
        <v>14</v>
      </c>
      <c r="B21" s="162" t="s">
        <v>346</v>
      </c>
      <c r="C21" s="48" t="s">
        <v>347</v>
      </c>
      <c r="D21" t="s">
        <v>348</v>
      </c>
      <c r="E21" s="164" t="s">
        <v>349</v>
      </c>
      <c r="F21" s="162" t="s">
        <v>350</v>
      </c>
      <c r="K21" s="165">
        <v>2012</v>
      </c>
      <c r="N21" t="s">
        <v>351</v>
      </c>
      <c r="O21" s="166">
        <v>14</v>
      </c>
      <c r="R21" t="s">
        <v>352</v>
      </c>
    </row>
    <row r="22" ht="14.25">
      <c r="C22" s="41"/>
    </row>
    <row r="23" ht="14.25">
      <c r="C23" s="1"/>
    </row>
    <row r="24" ht="14.25">
      <c r="C24" s="41"/>
    </row>
    <row r="25" ht="14.25">
      <c r="C25" s="1"/>
    </row>
    <row r="26" ht="14.25">
      <c r="C26" s="41"/>
    </row>
    <row r="27" ht="14.25">
      <c r="C27" s="1"/>
    </row>
    <row r="28" ht="14.25">
      <c r="C28" s="41"/>
    </row>
    <row r="29" ht="14.25">
      <c r="C29" s="1"/>
    </row>
    <row r="30" ht="14.25">
      <c r="C30" s="41"/>
    </row>
    <row r="31" ht="14.25">
      <c r="C31" s="1"/>
    </row>
    <row r="32" ht="14.25">
      <c r="C32" s="41"/>
    </row>
    <row r="33" ht="14.25">
      <c r="C33" s="1"/>
    </row>
    <row r="34" ht="14.25">
      <c r="C34" s="1"/>
    </row>
  </sheetData>
  <sheetProtection/>
  <mergeCells count="23">
    <mergeCell ref="W4:X5"/>
    <mergeCell ref="P4:P6"/>
    <mergeCell ref="R4:R6"/>
    <mergeCell ref="S4:T5"/>
    <mergeCell ref="U4:V5"/>
    <mergeCell ref="A3:N3"/>
    <mergeCell ref="O3:X3"/>
    <mergeCell ref="A4:A6"/>
    <mergeCell ref="B4:B6"/>
    <mergeCell ref="C4:C6"/>
    <mergeCell ref="K4:K6"/>
    <mergeCell ref="L4:L6"/>
    <mergeCell ref="Q4:Q6"/>
    <mergeCell ref="J4:J6"/>
    <mergeCell ref="M4:M6"/>
    <mergeCell ref="N4:N6"/>
    <mergeCell ref="O4:O6"/>
    <mergeCell ref="A7:D7"/>
    <mergeCell ref="D4:D6"/>
    <mergeCell ref="E4:E6"/>
    <mergeCell ref="F4:F6"/>
    <mergeCell ref="G4:H5"/>
    <mergeCell ref="I4:I6"/>
  </mergeCells>
  <hyperlinks>
    <hyperlink ref="B16" r:id="rId1" tooltip="Pojazd samochodowy" display="http://pl.wikipedia.org/wiki/Pojazd_samochodow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3">
      <selection activeCell="D27" sqref="D27"/>
    </sheetView>
  </sheetViews>
  <sheetFormatPr defaultColWidth="8.796875" defaultRowHeight="14.25"/>
  <cols>
    <col min="1" max="1" width="4.5" style="0" customWidth="1"/>
    <col min="2" max="2" width="15.8984375" style="0" customWidth="1"/>
    <col min="3" max="3" width="13.09765625" style="0" customWidth="1"/>
    <col min="4" max="4" width="14" style="0" customWidth="1"/>
    <col min="6" max="6" width="10.59765625" style="0" customWidth="1"/>
    <col min="7" max="7" width="16" style="0" customWidth="1"/>
    <col min="8" max="8" width="16.69921875" style="0" customWidth="1"/>
    <col min="9" max="9" width="15.8984375" style="0" customWidth="1"/>
  </cols>
  <sheetData>
    <row r="2" spans="1:9" ht="14.25">
      <c r="A2" s="48"/>
      <c r="B2" s="9" t="s">
        <v>63</v>
      </c>
      <c r="C2" s="48"/>
      <c r="D2" s="48"/>
      <c r="E2" s="48"/>
      <c r="F2" s="48"/>
      <c r="G2" s="48"/>
      <c r="H2" s="48"/>
      <c r="I2" s="48"/>
    </row>
    <row r="3" spans="1:9" ht="14.25">
      <c r="A3" s="322" t="s">
        <v>345</v>
      </c>
      <c r="B3" s="322"/>
      <c r="C3" s="322"/>
      <c r="D3" s="322"/>
      <c r="E3" s="322"/>
      <c r="F3" s="322"/>
      <c r="G3" s="322"/>
      <c r="H3" s="322"/>
      <c r="I3" s="322"/>
    </row>
    <row r="4" spans="1:9" ht="51">
      <c r="A4" s="50" t="s">
        <v>55</v>
      </c>
      <c r="B4" s="51" t="s">
        <v>56</v>
      </c>
      <c r="C4" s="52" t="s">
        <v>57</v>
      </c>
      <c r="D4" s="52" t="s">
        <v>58</v>
      </c>
      <c r="E4" s="52" t="s">
        <v>25</v>
      </c>
      <c r="F4" s="52" t="s">
        <v>59</v>
      </c>
      <c r="G4" s="52" t="s">
        <v>60</v>
      </c>
      <c r="H4" s="52" t="s">
        <v>61</v>
      </c>
      <c r="I4" s="52" t="s">
        <v>62</v>
      </c>
    </row>
    <row r="5" spans="1:9" ht="12.75" customHeight="1">
      <c r="A5" s="53">
        <v>1</v>
      </c>
      <c r="B5" s="54" t="s">
        <v>315</v>
      </c>
      <c r="C5" s="145">
        <v>29</v>
      </c>
      <c r="D5" s="149"/>
      <c r="E5" s="151">
        <v>1999</v>
      </c>
      <c r="F5" s="55" t="s">
        <v>336</v>
      </c>
      <c r="G5" s="154">
        <v>15000</v>
      </c>
      <c r="H5" s="55" t="s">
        <v>343</v>
      </c>
      <c r="I5" s="55" t="s">
        <v>131</v>
      </c>
    </row>
    <row r="6" spans="1:9" ht="12.75" customHeight="1">
      <c r="A6" s="142">
        <v>2</v>
      </c>
      <c r="B6" s="56" t="s">
        <v>316</v>
      </c>
      <c r="C6" s="146">
        <v>1650</v>
      </c>
      <c r="D6" s="146"/>
      <c r="E6" s="152">
        <v>1999</v>
      </c>
      <c r="F6" s="57" t="s">
        <v>336</v>
      </c>
      <c r="G6" s="155">
        <v>5000</v>
      </c>
      <c r="H6" s="57" t="s">
        <v>343</v>
      </c>
      <c r="I6" s="57" t="s">
        <v>131</v>
      </c>
    </row>
    <row r="7" spans="1:9" ht="12.75" customHeight="1">
      <c r="A7" s="142">
        <v>3</v>
      </c>
      <c r="B7" s="58" t="s">
        <v>317</v>
      </c>
      <c r="C7" s="147">
        <v>2629</v>
      </c>
      <c r="D7" s="150"/>
      <c r="E7" s="153">
        <v>1999</v>
      </c>
      <c r="F7" s="59" t="s">
        <v>336</v>
      </c>
      <c r="G7" s="156">
        <v>5000</v>
      </c>
      <c r="H7" s="59" t="s">
        <v>343</v>
      </c>
      <c r="I7" s="59" t="s">
        <v>131</v>
      </c>
    </row>
    <row r="8" spans="1:9" ht="12.75" customHeight="1">
      <c r="A8" s="142">
        <v>4</v>
      </c>
      <c r="B8" s="60" t="s">
        <v>318</v>
      </c>
      <c r="C8" s="148">
        <v>9300</v>
      </c>
      <c r="D8" s="150" t="s">
        <v>328</v>
      </c>
      <c r="E8" s="157">
        <v>2010</v>
      </c>
      <c r="F8" s="143" t="s">
        <v>337</v>
      </c>
      <c r="G8" s="158">
        <v>5000</v>
      </c>
      <c r="H8" s="143" t="s">
        <v>343</v>
      </c>
      <c r="I8" s="143" t="s">
        <v>344</v>
      </c>
    </row>
    <row r="9" spans="1:9" ht="12.75" customHeight="1">
      <c r="A9" s="142">
        <v>5</v>
      </c>
      <c r="B9" s="60" t="s">
        <v>319</v>
      </c>
      <c r="C9" s="148">
        <v>1483</v>
      </c>
      <c r="D9" s="150" t="s">
        <v>329</v>
      </c>
      <c r="E9" s="160">
        <v>2003</v>
      </c>
      <c r="F9" s="144"/>
      <c r="G9" s="161">
        <v>2000</v>
      </c>
      <c r="H9" s="144" t="s">
        <v>343</v>
      </c>
      <c r="I9" s="144" t="s">
        <v>131</v>
      </c>
    </row>
    <row r="10" spans="1:9" ht="12.75" customHeight="1">
      <c r="A10" s="142">
        <v>6</v>
      </c>
      <c r="B10" s="60" t="s">
        <v>320</v>
      </c>
      <c r="C10" s="148" t="s">
        <v>325</v>
      </c>
      <c r="D10" s="150" t="s">
        <v>330</v>
      </c>
      <c r="E10" s="160">
        <v>1999</v>
      </c>
      <c r="F10" s="144" t="s">
        <v>338</v>
      </c>
      <c r="G10" s="161">
        <v>1000</v>
      </c>
      <c r="H10" s="144" t="s">
        <v>343</v>
      </c>
      <c r="I10" s="144" t="s">
        <v>131</v>
      </c>
    </row>
    <row r="11" spans="1:9" ht="12.75" customHeight="1">
      <c r="A11" s="142">
        <v>7</v>
      </c>
      <c r="B11" s="60" t="s">
        <v>321</v>
      </c>
      <c r="C11" s="148" t="s">
        <v>326</v>
      </c>
      <c r="D11" s="150"/>
      <c r="E11" s="160">
        <v>2007</v>
      </c>
      <c r="F11" s="144" t="s">
        <v>339</v>
      </c>
      <c r="G11" s="161">
        <v>10000</v>
      </c>
      <c r="H11" s="144" t="s">
        <v>343</v>
      </c>
      <c r="I11" s="144" t="s">
        <v>130</v>
      </c>
    </row>
    <row r="12" spans="1:9" ht="14.25">
      <c r="A12" s="141">
        <v>8</v>
      </c>
      <c r="B12" s="60" t="s">
        <v>322</v>
      </c>
      <c r="C12" s="148">
        <v>132426</v>
      </c>
      <c r="D12" s="150"/>
      <c r="E12" s="160">
        <v>2007</v>
      </c>
      <c r="F12" s="144" t="s">
        <v>339</v>
      </c>
      <c r="G12" s="161">
        <v>7000</v>
      </c>
      <c r="H12" s="144" t="s">
        <v>343</v>
      </c>
      <c r="I12" s="144" t="s">
        <v>130</v>
      </c>
    </row>
    <row r="13" spans="1:9" ht="14.25">
      <c r="A13" s="53">
        <v>9</v>
      </c>
      <c r="B13" s="60" t="s">
        <v>319</v>
      </c>
      <c r="C13" s="148" t="s">
        <v>327</v>
      </c>
      <c r="D13" s="150" t="s">
        <v>331</v>
      </c>
      <c r="E13" s="160">
        <v>2008</v>
      </c>
      <c r="F13" s="144" t="s">
        <v>340</v>
      </c>
      <c r="G13" s="161">
        <v>2500</v>
      </c>
      <c r="H13" s="144" t="s">
        <v>343</v>
      </c>
      <c r="I13" s="144" t="s">
        <v>130</v>
      </c>
    </row>
    <row r="14" spans="1:9" ht="14.25">
      <c r="A14" s="142"/>
      <c r="B14" s="60" t="s">
        <v>353</v>
      </c>
      <c r="C14" s="148">
        <v>10491</v>
      </c>
      <c r="D14" s="150" t="s">
        <v>354</v>
      </c>
      <c r="E14" s="160">
        <v>2012</v>
      </c>
      <c r="F14" s="144" t="s">
        <v>363</v>
      </c>
      <c r="G14" s="161" t="s">
        <v>356</v>
      </c>
      <c r="H14" s="144" t="s">
        <v>343</v>
      </c>
      <c r="I14" s="144" t="s">
        <v>355</v>
      </c>
    </row>
    <row r="15" spans="1:9" ht="14.25">
      <c r="A15" s="142"/>
      <c r="B15" s="60" t="s">
        <v>357</v>
      </c>
      <c r="C15" s="148" t="s">
        <v>365</v>
      </c>
      <c r="D15" s="150" t="s">
        <v>328</v>
      </c>
      <c r="E15" s="160">
        <v>2012</v>
      </c>
      <c r="F15" s="144" t="s">
        <v>337</v>
      </c>
      <c r="G15" s="161" t="s">
        <v>358</v>
      </c>
      <c r="H15" s="144" t="s">
        <v>343</v>
      </c>
      <c r="I15" s="144" t="s">
        <v>359</v>
      </c>
    </row>
    <row r="16" spans="1:9" ht="14.25">
      <c r="A16" s="60">
        <v>10</v>
      </c>
      <c r="B16" s="60" t="s">
        <v>318</v>
      </c>
      <c r="C16" s="148">
        <v>2177871</v>
      </c>
      <c r="D16" s="150" t="s">
        <v>332</v>
      </c>
      <c r="E16" s="160">
        <v>2006</v>
      </c>
      <c r="F16" s="144" t="s">
        <v>337</v>
      </c>
      <c r="G16" s="161">
        <v>4000</v>
      </c>
      <c r="H16" s="144" t="s">
        <v>343</v>
      </c>
      <c r="I16" s="144" t="s">
        <v>130</v>
      </c>
    </row>
    <row r="17" spans="1:9" ht="14.25">
      <c r="A17" s="60"/>
      <c r="B17" s="60" t="s">
        <v>323</v>
      </c>
      <c r="C17" s="148" t="s">
        <v>361</v>
      </c>
      <c r="D17" s="150" t="s">
        <v>362</v>
      </c>
      <c r="E17" s="160">
        <v>2013</v>
      </c>
      <c r="F17" s="144" t="s">
        <v>338</v>
      </c>
      <c r="G17" s="161" t="s">
        <v>360</v>
      </c>
      <c r="H17" s="144" t="s">
        <v>343</v>
      </c>
      <c r="I17" s="144" t="s">
        <v>131</v>
      </c>
    </row>
    <row r="18" spans="1:9" ht="14.25">
      <c r="A18" s="60">
        <v>11</v>
      </c>
      <c r="B18" s="60" t="s">
        <v>320</v>
      </c>
      <c r="C18" s="148">
        <v>11359673300</v>
      </c>
      <c r="D18" s="150" t="s">
        <v>333</v>
      </c>
      <c r="E18" s="160">
        <v>2008</v>
      </c>
      <c r="F18" s="144" t="s">
        <v>341</v>
      </c>
      <c r="G18" s="161">
        <v>1000</v>
      </c>
      <c r="H18" s="144" t="s">
        <v>343</v>
      </c>
      <c r="I18" s="144" t="s">
        <v>130</v>
      </c>
    </row>
    <row r="19" spans="1:9" ht="14.25">
      <c r="A19" s="60">
        <v>12</v>
      </c>
      <c r="B19" s="60" t="s">
        <v>323</v>
      </c>
      <c r="C19" s="148">
        <v>42239673401</v>
      </c>
      <c r="D19" s="150" t="s">
        <v>334</v>
      </c>
      <c r="E19" s="160">
        <v>2005</v>
      </c>
      <c r="F19" s="144" t="s">
        <v>341</v>
      </c>
      <c r="G19" s="161">
        <v>1500</v>
      </c>
      <c r="H19" s="144" t="s">
        <v>343</v>
      </c>
      <c r="I19" s="144" t="s">
        <v>130</v>
      </c>
    </row>
    <row r="20" spans="1:9" ht="14.25">
      <c r="A20" s="53">
        <v>13</v>
      </c>
      <c r="B20" s="60" t="s">
        <v>324</v>
      </c>
      <c r="C20" s="148">
        <v>2608507977</v>
      </c>
      <c r="D20" s="150" t="s">
        <v>335</v>
      </c>
      <c r="E20" s="160">
        <v>1998</v>
      </c>
      <c r="F20" s="144" t="s">
        <v>342</v>
      </c>
      <c r="G20" s="161">
        <v>5000</v>
      </c>
      <c r="H20" s="144" t="s">
        <v>343</v>
      </c>
      <c r="I20" s="144" t="s">
        <v>131</v>
      </c>
    </row>
    <row r="21" spans="1:9" ht="14.25">
      <c r="A21" s="63"/>
      <c r="B21" s="61" t="s">
        <v>15</v>
      </c>
      <c r="C21" s="62"/>
      <c r="D21" s="62"/>
      <c r="E21" s="159"/>
      <c r="F21" s="159"/>
      <c r="G21" s="159" t="s">
        <v>364</v>
      </c>
      <c r="H21" s="159"/>
      <c r="I21" s="159"/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achojna</dc:creator>
  <cp:keywords/>
  <dc:description/>
  <cp:lastModifiedBy>tszczygiel</cp:lastModifiedBy>
  <cp:lastPrinted>2013-10-25T12:03:04Z</cp:lastPrinted>
  <dcterms:created xsi:type="dcterms:W3CDTF">2011-05-23T11:17:19Z</dcterms:created>
  <dcterms:modified xsi:type="dcterms:W3CDTF">2013-10-29T08:11:38Z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