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KOSZTORYS INWESTORSKI" sheetId="1" r:id="rId1"/>
    <sheet name="Arkusz1" sheetId="2" r:id="rId2"/>
  </sheets>
  <definedNames>
    <definedName name="_xlnm.Print_Area" localSheetId="0">'KOSZTORYS INWESTORSKI'!$A$1:$F$25</definedName>
  </definedNames>
  <calcPr fullCalcOnLoad="1"/>
</workbook>
</file>

<file path=xl/sharedStrings.xml><?xml version="1.0" encoding="utf-8"?>
<sst xmlns="http://schemas.openxmlformats.org/spreadsheetml/2006/main" count="41" uniqueCount="35">
  <si>
    <t>m2</t>
  </si>
  <si>
    <t>m3</t>
  </si>
  <si>
    <t>m</t>
  </si>
  <si>
    <t>lp</t>
  </si>
  <si>
    <t>RAZEM BRUTTO</t>
  </si>
  <si>
    <t>I.</t>
  </si>
  <si>
    <t>ilość</t>
  </si>
  <si>
    <t>cena jedn.</t>
  </si>
  <si>
    <t>Wartość</t>
  </si>
  <si>
    <t xml:space="preserve">II. </t>
  </si>
  <si>
    <t>IV.</t>
  </si>
  <si>
    <t>Roboty przygotowawcze i rozbiórkowe CPV 45100000-8</t>
  </si>
  <si>
    <t>Roboty ziemne CPV 45111000-8</t>
  </si>
  <si>
    <t>Podbudowy CPV 45233000-9</t>
  </si>
  <si>
    <t>Roboty wykończeniowe CPV 45233000-9</t>
  </si>
  <si>
    <t>szt</t>
  </si>
  <si>
    <t>VIII.</t>
  </si>
  <si>
    <t>PODATEK VAT (23%)</t>
  </si>
  <si>
    <t>j. m.</t>
  </si>
  <si>
    <t xml:space="preserve">Wyzwóz gruntu z terenu inwestycji: </t>
  </si>
  <si>
    <t>Zabezpieczenie obcych mediów</t>
  </si>
  <si>
    <t>RAZEM NETTO</t>
  </si>
  <si>
    <t>Opis pozycji i obliczenie</t>
  </si>
  <si>
    <t>Profilowanie istniejącego utwardzenia gruzem betonowyn</t>
  </si>
  <si>
    <t>Wykonanie podbudowy z mieszanki niezwiązanej hydraulicznie (warstwa wyrównawcza z kruszywa łamanego 0/31,5) - grubość śr. 10cm-wzmocnienie istniejącego utwardzenia
- droga tłuczniowa -1380m2</t>
  </si>
  <si>
    <t>Plantowanie poboczy i terenu przyległego</t>
  </si>
  <si>
    <t>Regulacje wysokościowa włazów KS</t>
  </si>
  <si>
    <t>Krawążnik najazdowy 15x22 na ławie C12/15(0,06m3/mb)</t>
  </si>
  <si>
    <t xml:space="preserve">Przebudowa drogi dojazdowej do gruntów rolnych-ul.Rolna w Ostrorogu                                                                                                                                                                    </t>
  </si>
  <si>
    <t>Roboty pomiarowe wraz z inwentaryzacją geodezyjną powykonawczą</t>
  </si>
  <si>
    <t>szt.</t>
  </si>
  <si>
    <t>Wykonanie wykopów gł.20cm
- wykopy pod zjazdy z kruszywa 30+45=90m2
- wykopy pod nowe utwardzenie 720m2                        (razem :810x0,2=162m3)</t>
  </si>
  <si>
    <t xml:space="preserve">Wyprofilowanie i zagęszczenie koryta
- istniejące utwardzenie -1380m2
- koryto pod nowe utwardzenie i zjazdy-                      720m2 +90m2=810m2 (razem: 2190m2)                                    </t>
  </si>
  <si>
    <t>Wykonanie podbudowy z mieszanki niezwiązanej hydraulicznie (kruszywo łamane 0/31,5) - grubość 20cm -nowe utwardzenie-720m2 , zjazdy-90m2(razem 810m2)</t>
  </si>
  <si>
    <t>Załącznik Nr 8 - KOSZTORYS OFERTOWY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</si>
</sst>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00"/>
    <numFmt numFmtId="179" formatCode="0.0000"/>
    <numFmt numFmtId="180" formatCode="#,##0.000"/>
  </numFmts>
  <fonts count="4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6"/>
      <name val="Arial CE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double"/>
      <top style="medium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 horizontal="right" vertical="center" indent="1"/>
    </xf>
    <xf numFmtId="4" fontId="9" fillId="0" borderId="11" xfId="0" applyNumberFormat="1" applyFont="1" applyBorder="1" applyAlignment="1">
      <alignment horizontal="right" vertical="center" indent="1"/>
    </xf>
    <xf numFmtId="180" fontId="9" fillId="0" borderId="11" xfId="0" applyNumberFormat="1" applyFont="1" applyBorder="1" applyAlignment="1">
      <alignment horizontal="right" vertical="center" indent="1"/>
    </xf>
    <xf numFmtId="4" fontId="9" fillId="0" borderId="12" xfId="0" applyNumberFormat="1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9" fillId="0" borderId="13" xfId="0" applyFont="1" applyBorder="1" applyAlignment="1">
      <alignment horizontal="left" vertical="center" wrapText="1" indent="1"/>
    </xf>
    <xf numFmtId="0" fontId="7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0" borderId="15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8" fillId="33" borderId="17" xfId="0" applyFont="1" applyFill="1" applyBorder="1" applyAlignment="1">
      <alignment horizontal="left" vertical="center" indent="1"/>
    </xf>
    <xf numFmtId="0" fontId="9" fillId="0" borderId="18" xfId="0" applyFont="1" applyBorder="1" applyAlignment="1">
      <alignment horizontal="right" vertical="center" indent="1"/>
    </xf>
    <xf numFmtId="4" fontId="9" fillId="0" borderId="19" xfId="0" applyNumberFormat="1" applyFont="1" applyBorder="1" applyAlignment="1">
      <alignment horizontal="right" vertical="center" indent="1"/>
    </xf>
    <xf numFmtId="0" fontId="8" fillId="33" borderId="20" xfId="0" applyFont="1" applyFill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 indent="1"/>
    </xf>
    <xf numFmtId="0" fontId="9" fillId="0" borderId="22" xfId="0" applyFont="1" applyBorder="1" applyAlignment="1">
      <alignment horizontal="right" vertical="center" indent="1"/>
    </xf>
    <xf numFmtId="4" fontId="9" fillId="0" borderId="23" xfId="0" applyNumberFormat="1" applyFont="1" applyBorder="1" applyAlignment="1">
      <alignment horizontal="right" vertical="center" indent="1"/>
    </xf>
    <xf numFmtId="1" fontId="9" fillId="0" borderId="22" xfId="0" applyNumberFormat="1" applyFont="1" applyBorder="1" applyAlignment="1">
      <alignment horizontal="right" vertical="center" indent="1"/>
    </xf>
    <xf numFmtId="0" fontId="8" fillId="34" borderId="20" xfId="0" applyFont="1" applyFill="1" applyBorder="1" applyAlignment="1">
      <alignment/>
    </xf>
    <xf numFmtId="4" fontId="11" fillId="0" borderId="24" xfId="0" applyNumberFormat="1" applyFont="1" applyBorder="1" applyAlignment="1">
      <alignment horizontal="right" vertical="center" indent="1"/>
    </xf>
    <xf numFmtId="0" fontId="8" fillId="34" borderId="25" xfId="0" applyFont="1" applyFill="1" applyBorder="1" applyAlignment="1">
      <alignment/>
    </xf>
    <xf numFmtId="4" fontId="11" fillId="0" borderId="26" xfId="0" applyNumberFormat="1" applyFont="1" applyBorder="1" applyAlignment="1">
      <alignment horizontal="right" vertical="center" indent="1"/>
    </xf>
    <xf numFmtId="0" fontId="8" fillId="33" borderId="20" xfId="0" applyFont="1" applyFill="1" applyBorder="1" applyAlignment="1">
      <alignment horizontal="right" vertical="center" indent="1"/>
    </xf>
    <xf numFmtId="4" fontId="8" fillId="35" borderId="27" xfId="0" applyNumberFormat="1" applyFont="1" applyFill="1" applyBorder="1" applyAlignment="1">
      <alignment horizontal="right" vertical="center" inden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 indent="1"/>
    </xf>
    <xf numFmtId="0" fontId="11" fillId="34" borderId="32" xfId="0" applyFont="1" applyFill="1" applyBorder="1" applyAlignment="1">
      <alignment horizontal="right" vertical="center" indent="1"/>
    </xf>
    <xf numFmtId="0" fontId="11" fillId="34" borderId="17" xfId="0" applyFont="1" applyFill="1" applyBorder="1" applyAlignment="1">
      <alignment horizontal="right" vertical="center" indent="1"/>
    </xf>
    <xf numFmtId="0" fontId="11" fillId="34" borderId="33" xfId="0" applyFont="1" applyFill="1" applyBorder="1" applyAlignment="1">
      <alignment horizontal="right" vertical="center" indent="1"/>
    </xf>
    <xf numFmtId="0" fontId="11" fillId="34" borderId="34" xfId="0" applyFont="1" applyFill="1" applyBorder="1" applyAlignment="1">
      <alignment horizontal="right" vertical="center" indent="1"/>
    </xf>
    <xf numFmtId="0" fontId="11" fillId="34" borderId="35" xfId="0" applyFont="1" applyFill="1" applyBorder="1" applyAlignment="1">
      <alignment horizontal="right" vertical="center" indent="1"/>
    </xf>
    <xf numFmtId="0" fontId="11" fillId="34" borderId="36" xfId="0" applyFont="1" applyFill="1" applyBorder="1" applyAlignment="1">
      <alignment horizontal="right" vertical="center" indent="1"/>
    </xf>
    <xf numFmtId="0" fontId="12" fillId="0" borderId="0" xfId="0" applyFont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2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5.875" style="0" customWidth="1"/>
    <col min="2" max="2" width="49.75390625" style="0" customWidth="1"/>
    <col min="3" max="3" width="12.625" style="0" customWidth="1"/>
    <col min="4" max="4" width="9.875" style="0" bestFit="1" customWidth="1"/>
    <col min="5" max="5" width="13.125" style="0" bestFit="1" customWidth="1"/>
    <col min="6" max="6" width="17.375" style="0" customWidth="1"/>
    <col min="7" max="7" width="13.375" style="0" customWidth="1"/>
  </cols>
  <sheetData>
    <row r="2" spans="2:5" ht="20.25">
      <c r="B2" s="44" t="s">
        <v>34</v>
      </c>
      <c r="C2" s="44"/>
      <c r="D2" s="44"/>
      <c r="E2" s="44"/>
    </row>
    <row r="4" spans="1:6" ht="51.75" customHeight="1">
      <c r="A4" s="45" t="s">
        <v>28</v>
      </c>
      <c r="B4" s="45"/>
      <c r="C4" s="45"/>
      <c r="D4" s="45"/>
      <c r="E4" s="45"/>
      <c r="F4" s="45"/>
    </row>
    <row r="6" spans="1:6" ht="16.5" thickBot="1">
      <c r="A6" s="2"/>
      <c r="B6" s="2"/>
      <c r="C6" s="1"/>
      <c r="D6" s="1"/>
      <c r="E6" s="7"/>
      <c r="F6" s="7"/>
    </row>
    <row r="7" spans="1:9" ht="21.75" customHeight="1" thickBot="1" thickTop="1">
      <c r="A7" s="34" t="s">
        <v>3</v>
      </c>
      <c r="B7" s="35" t="s">
        <v>22</v>
      </c>
      <c r="C7" s="35" t="s">
        <v>6</v>
      </c>
      <c r="D7" s="35" t="s">
        <v>18</v>
      </c>
      <c r="E7" s="35" t="s">
        <v>7</v>
      </c>
      <c r="F7" s="36" t="s">
        <v>8</v>
      </c>
      <c r="I7" s="12"/>
    </row>
    <row r="8" spans="1:6" ht="19.5" customHeight="1" thickBot="1">
      <c r="A8" s="32" t="s">
        <v>5</v>
      </c>
      <c r="B8" s="20" t="s">
        <v>11</v>
      </c>
      <c r="C8" s="14"/>
      <c r="D8" s="14"/>
      <c r="E8" s="15"/>
      <c r="F8" s="33">
        <f>SUM(F9:F10)</f>
        <v>0</v>
      </c>
    </row>
    <row r="9" spans="1:6" ht="32.25" customHeight="1">
      <c r="A9" s="21">
        <v>1</v>
      </c>
      <c r="B9" s="16" t="s">
        <v>29</v>
      </c>
      <c r="C9" s="8">
        <v>1</v>
      </c>
      <c r="D9" s="8" t="s">
        <v>30</v>
      </c>
      <c r="E9" s="8">
        <v>0</v>
      </c>
      <c r="F9" s="24">
        <f>ROUND(E9*$C9,2)</f>
        <v>0</v>
      </c>
    </row>
    <row r="10" spans="1:6" ht="26.25" thickBot="1">
      <c r="A10" s="25">
        <v>2</v>
      </c>
      <c r="B10" s="13" t="s">
        <v>23</v>
      </c>
      <c r="C10" s="10">
        <v>1380</v>
      </c>
      <c r="D10" s="9" t="s">
        <v>0</v>
      </c>
      <c r="E10" s="9">
        <v>0</v>
      </c>
      <c r="F10" s="22">
        <f>ROUND(E10*$C10,2)</f>
        <v>0</v>
      </c>
    </row>
    <row r="11" spans="1:6" ht="18.75" customHeight="1" thickBot="1">
      <c r="A11" s="23" t="s">
        <v>9</v>
      </c>
      <c r="B11" s="20" t="s">
        <v>12</v>
      </c>
      <c r="C11" s="14"/>
      <c r="D11" s="14"/>
      <c r="E11" s="15"/>
      <c r="F11" s="33">
        <f>SUM(F12:F13)</f>
        <v>0</v>
      </c>
    </row>
    <row r="12" spans="1:6" ht="61.5" customHeight="1">
      <c r="A12" s="25">
        <v>3</v>
      </c>
      <c r="B12" s="17" t="s">
        <v>31</v>
      </c>
      <c r="C12" s="9">
        <v>162</v>
      </c>
      <c r="D12" s="9" t="s">
        <v>1</v>
      </c>
      <c r="E12" s="9">
        <v>0</v>
      </c>
      <c r="F12" s="22">
        <f>ROUND(E12*$C12,2)</f>
        <v>0</v>
      </c>
    </row>
    <row r="13" spans="1:6" ht="27" customHeight="1" thickBot="1">
      <c r="A13" s="25">
        <v>4</v>
      </c>
      <c r="B13" s="17" t="s">
        <v>19</v>
      </c>
      <c r="C13" s="9">
        <v>162</v>
      </c>
      <c r="D13" s="9" t="s">
        <v>1</v>
      </c>
      <c r="E13" s="9">
        <v>0</v>
      </c>
      <c r="F13" s="22">
        <f>ROUND(E13*$C13,2)</f>
        <v>0</v>
      </c>
    </row>
    <row r="14" spans="1:6" ht="18.75" customHeight="1" thickBot="1">
      <c r="A14" s="23" t="s">
        <v>10</v>
      </c>
      <c r="B14" s="20" t="s">
        <v>13</v>
      </c>
      <c r="C14" s="14"/>
      <c r="D14" s="14"/>
      <c r="E14" s="15"/>
      <c r="F14" s="33">
        <f>SUM(F15:F18)</f>
        <v>0</v>
      </c>
    </row>
    <row r="15" spans="1:6" ht="81.75" customHeight="1">
      <c r="A15" s="25">
        <v>5</v>
      </c>
      <c r="B15" s="17" t="s">
        <v>32</v>
      </c>
      <c r="C15" s="9">
        <v>2190</v>
      </c>
      <c r="D15" s="9" t="s">
        <v>0</v>
      </c>
      <c r="E15" s="9">
        <v>0</v>
      </c>
      <c r="F15" s="22">
        <f>ROUND(E15*$C15,2)</f>
        <v>0</v>
      </c>
    </row>
    <row r="16" spans="1:6" ht="47.25" customHeight="1">
      <c r="A16" s="25">
        <v>6</v>
      </c>
      <c r="B16" s="17" t="s">
        <v>33</v>
      </c>
      <c r="C16" s="9">
        <v>810</v>
      </c>
      <c r="D16" s="9" t="s">
        <v>0</v>
      </c>
      <c r="E16" s="9">
        <v>0</v>
      </c>
      <c r="F16" s="22">
        <f>ROUND(E16*$C16,2)</f>
        <v>0</v>
      </c>
    </row>
    <row r="17" spans="1:6" ht="63.75">
      <c r="A17" s="25">
        <v>7</v>
      </c>
      <c r="B17" s="17" t="s">
        <v>24</v>
      </c>
      <c r="C17" s="9">
        <v>1380</v>
      </c>
      <c r="D17" s="9" t="s">
        <v>0</v>
      </c>
      <c r="E17" s="9">
        <v>0</v>
      </c>
      <c r="F17" s="22">
        <f>ROUND(E17*$C17,2)</f>
        <v>0</v>
      </c>
    </row>
    <row r="18" spans="1:6" ht="26.25" thickBot="1">
      <c r="A18" s="37">
        <v>8</v>
      </c>
      <c r="B18" s="19" t="s">
        <v>27</v>
      </c>
      <c r="C18" s="11">
        <v>300</v>
      </c>
      <c r="D18" s="11" t="s">
        <v>2</v>
      </c>
      <c r="E18" s="11">
        <v>0</v>
      </c>
      <c r="F18" s="26">
        <f>PRODUCT(C18,E18)</f>
        <v>0</v>
      </c>
    </row>
    <row r="19" spans="1:6" ht="20.25" customHeight="1" thickBot="1">
      <c r="A19" s="23" t="s">
        <v>16</v>
      </c>
      <c r="B19" s="20" t="s">
        <v>14</v>
      </c>
      <c r="C19" s="14"/>
      <c r="D19" s="14"/>
      <c r="E19" s="15"/>
      <c r="F19" s="33">
        <f>SUM(F20:F22)</f>
        <v>0</v>
      </c>
    </row>
    <row r="20" spans="1:6" ht="15" customHeight="1">
      <c r="A20" s="27">
        <v>9</v>
      </c>
      <c r="B20" s="18" t="s">
        <v>25</v>
      </c>
      <c r="C20" s="9">
        <v>700</v>
      </c>
      <c r="D20" s="9" t="s">
        <v>0</v>
      </c>
      <c r="E20" s="9">
        <v>0</v>
      </c>
      <c r="F20" s="22">
        <f>ROUND(E20*$C20,2)</f>
        <v>0</v>
      </c>
    </row>
    <row r="21" spans="1:6" ht="15" customHeight="1">
      <c r="A21" s="25">
        <f>A20+1</f>
        <v>10</v>
      </c>
      <c r="B21" s="17" t="s">
        <v>26</v>
      </c>
      <c r="C21" s="9">
        <v>2</v>
      </c>
      <c r="D21" s="9" t="s">
        <v>15</v>
      </c>
      <c r="E21" s="9">
        <v>0</v>
      </c>
      <c r="F21" s="22">
        <f>ROUND(E21*$C21,2)</f>
        <v>0</v>
      </c>
    </row>
    <row r="22" spans="1:6" ht="15" customHeight="1" thickBot="1">
      <c r="A22" s="25">
        <f>A21+1</f>
        <v>11</v>
      </c>
      <c r="B22" s="18" t="s">
        <v>20</v>
      </c>
      <c r="C22" s="9">
        <v>18</v>
      </c>
      <c r="D22" s="9" t="s">
        <v>2</v>
      </c>
      <c r="E22" s="9">
        <v>0</v>
      </c>
      <c r="F22" s="22">
        <f>ROUND(E22*$C22,2)</f>
        <v>0</v>
      </c>
    </row>
    <row r="23" spans="1:6" ht="24.75" customHeight="1" thickBot="1">
      <c r="A23" s="28"/>
      <c r="B23" s="38" t="s">
        <v>21</v>
      </c>
      <c r="C23" s="39"/>
      <c r="D23" s="39"/>
      <c r="E23" s="40"/>
      <c r="F23" s="29">
        <f>SUM(F8,F11,F14,F19)</f>
        <v>0</v>
      </c>
    </row>
    <row r="24" spans="1:6" ht="24.75" customHeight="1" thickBot="1">
      <c r="A24" s="28"/>
      <c r="B24" s="38" t="s">
        <v>17</v>
      </c>
      <c r="C24" s="39"/>
      <c r="D24" s="39"/>
      <c r="E24" s="40"/>
      <c r="F24" s="29">
        <f>F23*0.23</f>
        <v>0</v>
      </c>
    </row>
    <row r="25" spans="1:6" ht="24.75" customHeight="1" thickBot="1">
      <c r="A25" s="30"/>
      <c r="B25" s="41" t="s">
        <v>4</v>
      </c>
      <c r="C25" s="42"/>
      <c r="D25" s="42"/>
      <c r="E25" s="43"/>
      <c r="F25" s="31">
        <f>F24+F23</f>
        <v>0</v>
      </c>
    </row>
    <row r="26" spans="1:6" ht="16.5" thickTop="1">
      <c r="A26" s="5"/>
      <c r="B26" s="5"/>
      <c r="C26" s="5"/>
      <c r="D26" s="5"/>
      <c r="E26" s="6"/>
      <c r="F26" s="6"/>
    </row>
    <row r="27" spans="1:6" ht="15.75">
      <c r="A27" s="3"/>
      <c r="B27" s="3"/>
      <c r="C27" s="3"/>
      <c r="D27" s="3"/>
      <c r="E27" s="4"/>
      <c r="F27" s="4"/>
    </row>
    <row r="28" spans="1:6" ht="15.75">
      <c r="A28" s="5"/>
      <c r="B28" s="5"/>
      <c r="C28" s="5"/>
      <c r="D28" s="5"/>
      <c r="E28" s="6"/>
      <c r="F28" s="6"/>
    </row>
    <row r="29" spans="1:6" ht="15.75">
      <c r="A29" s="3"/>
      <c r="B29" s="3"/>
      <c r="C29" s="3"/>
      <c r="D29" s="3"/>
      <c r="E29" s="4"/>
      <c r="F29" s="4"/>
    </row>
    <row r="30" spans="1:6" ht="15.75">
      <c r="A30" s="5"/>
      <c r="B30" s="5"/>
      <c r="C30" s="5"/>
      <c r="D30" s="5"/>
      <c r="E30" s="6"/>
      <c r="F30" s="6"/>
    </row>
    <row r="31" spans="1:6" ht="15.75">
      <c r="A31" s="3"/>
      <c r="B31" s="3"/>
      <c r="C31" s="3"/>
      <c r="D31" s="3"/>
      <c r="E31" s="4"/>
      <c r="F31" s="4"/>
    </row>
    <row r="32" spans="1:6" ht="15.75">
      <c r="A32" s="5"/>
      <c r="B32" s="5"/>
      <c r="C32" s="5"/>
      <c r="D32" s="5"/>
      <c r="E32" s="6"/>
      <c r="F32" s="6"/>
    </row>
    <row r="33" spans="1:6" ht="15.75">
      <c r="A33" s="3"/>
      <c r="B33" s="3"/>
      <c r="C33" s="3"/>
      <c r="D33" s="3"/>
      <c r="E33" s="4"/>
      <c r="F33" s="4"/>
    </row>
    <row r="34" spans="1:6" ht="15.75">
      <c r="A34" s="5"/>
      <c r="B34" s="5"/>
      <c r="C34" s="5"/>
      <c r="D34" s="5"/>
      <c r="E34" s="6"/>
      <c r="F34" s="6"/>
    </row>
    <row r="35" spans="1:6" ht="15.75">
      <c r="A35" s="3"/>
      <c r="B35" s="3"/>
      <c r="C35" s="3"/>
      <c r="D35" s="3"/>
      <c r="E35" s="4"/>
      <c r="F35" s="4"/>
    </row>
    <row r="36" spans="1:6" ht="15.75">
      <c r="A36" s="5"/>
      <c r="B36" s="5"/>
      <c r="C36" s="5"/>
      <c r="D36" s="5"/>
      <c r="E36" s="6"/>
      <c r="F36" s="6"/>
    </row>
    <row r="37" spans="1:6" ht="15.75">
      <c r="A37" s="3"/>
      <c r="B37" s="3"/>
      <c r="C37" s="3"/>
      <c r="D37" s="3"/>
      <c r="E37" s="4"/>
      <c r="F37" s="4"/>
    </row>
    <row r="38" spans="1:6" ht="15.75">
      <c r="A38" s="5"/>
      <c r="B38" s="5"/>
      <c r="C38" s="5"/>
      <c r="D38" s="5"/>
      <c r="E38" s="6"/>
      <c r="F38" s="6"/>
    </row>
    <row r="39" spans="1:6" ht="15.75">
      <c r="A39" s="3"/>
      <c r="B39" s="3"/>
      <c r="C39" s="3"/>
      <c r="D39" s="3"/>
      <c r="E39" s="4"/>
      <c r="F39" s="4"/>
    </row>
    <row r="40" spans="1:6" ht="15.75">
      <c r="A40" s="5"/>
      <c r="B40" s="5"/>
      <c r="C40" s="5"/>
      <c r="D40" s="5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</sheetData>
  <sheetProtection/>
  <mergeCells count="5">
    <mergeCell ref="B24:E24"/>
    <mergeCell ref="B25:E25"/>
    <mergeCell ref="B2:E2"/>
    <mergeCell ref="B23:E23"/>
    <mergeCell ref="A4:F4"/>
  </mergeCells>
  <printOptions/>
  <pageMargins left="0.6692913385826772" right="0.3937007874015748" top="0.7480314960629921" bottom="0.5905511811023623" header="0.5118110236220472" footer="0.5118110236220472"/>
  <pageSetup horizontalDpi="600" verticalDpi="600" orientation="portrait" paperSize="9" scale="80" r:id="rId1"/>
  <ignoredErrors>
    <ignoredError sqref="F11 F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Komputronik</cp:lastModifiedBy>
  <cp:lastPrinted>2016-06-16T13:44:42Z</cp:lastPrinted>
  <dcterms:created xsi:type="dcterms:W3CDTF">1997-02-26T13:46:56Z</dcterms:created>
  <dcterms:modified xsi:type="dcterms:W3CDTF">2016-06-17T08:37:49Z</dcterms:modified>
  <cp:category/>
  <cp:version/>
  <cp:contentType/>
  <cp:contentStatus/>
</cp:coreProperties>
</file>