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'Arkusz1'!$A$1:$E$371</definedName>
  </definedNames>
  <calcPr fullCalcOnLoad="1"/>
</workbook>
</file>

<file path=xl/sharedStrings.xml><?xml version="1.0" encoding="utf-8"?>
<sst xmlns="http://schemas.openxmlformats.org/spreadsheetml/2006/main" count="443" uniqueCount="312">
  <si>
    <t>Klasyfikacja</t>
  </si>
  <si>
    <t>budżetowa</t>
  </si>
  <si>
    <t>Treść</t>
  </si>
  <si>
    <t>Zmiana</t>
  </si>
  <si>
    <t>Plan</t>
  </si>
  <si>
    <t>po zmianie</t>
  </si>
  <si>
    <t>przed zmianą</t>
  </si>
  <si>
    <t>Zmiany w planie dochodów dokonuje się w następujących podziałkach kalsyfikacji budżetowej:</t>
  </si>
  <si>
    <t>Dochody budżetu</t>
  </si>
  <si>
    <t>Wydatki budżetu</t>
  </si>
  <si>
    <t>Zakup usług remontowych</t>
  </si>
  <si>
    <t>Podróże służbowe krajowe</t>
  </si>
  <si>
    <t>852.85219</t>
  </si>
  <si>
    <t>Ośrodki pomocy społecznej</t>
  </si>
  <si>
    <t>Razem wydatki:</t>
  </si>
  <si>
    <t>Rozchody - spłata pożyczki do WFOŚiGW</t>
  </si>
  <si>
    <t xml:space="preserve">w Poznaniu zaciągniętej w 2008r. </t>
  </si>
  <si>
    <t>na budowę kanalizacji sanitarnej Kolniczki</t>
  </si>
  <si>
    <t>Pożyczka dla Gminnego Ośrodka</t>
  </si>
  <si>
    <t>Kultury w Nowym Mieście nad Wartą</t>
  </si>
  <si>
    <t>na modernizację budynku GOK</t>
  </si>
  <si>
    <t>(zwiększenie dotyczy Szkoły Podstawowej</t>
  </si>
  <si>
    <t>Wynagrodzenia bezosobowe</t>
  </si>
  <si>
    <t>Nadwyżka budżetowa z lat ubiegłych</t>
  </si>
  <si>
    <t>Na dzień 31 grudnia 2008r. Gmina posiada skumulowaną nadwyżkę budżetową z lat ubiegłych</t>
  </si>
  <si>
    <t>160 000,00 zł oraz udzielenie pożyczki dla Samorządowej Instytucji Kultury Gminnego Ośrodka Kultury</t>
  </si>
  <si>
    <t>w Nowym Mieście nad Wartą w kwocie 500 000,00 zł.</t>
  </si>
  <si>
    <r>
      <t xml:space="preserve">w kwocie </t>
    </r>
    <r>
      <rPr>
        <b/>
        <sz val="10"/>
        <rFont val="Arial"/>
        <family val="2"/>
      </rPr>
      <t xml:space="preserve">2 862 818,29 zł, </t>
    </r>
    <r>
      <rPr>
        <sz val="10"/>
        <rFont val="Arial"/>
        <family val="2"/>
      </rPr>
      <t>w związku z czym wprowadza się do budżetu na 2009 rok nadwyżkę</t>
    </r>
  </si>
  <si>
    <t>Razem dochody:</t>
  </si>
  <si>
    <t>801.80110.6050</t>
  </si>
  <si>
    <t>Wydatki inwestycyjne jednostek budżetowych</t>
  </si>
  <si>
    <t xml:space="preserve">   z dnia 30 kwietnia 2009r.</t>
  </si>
  <si>
    <t xml:space="preserve">       Zmian w budżecie Gminy dokonano na podstawie pisma Wojewody Wielkopolskiego Nr FB.I-4.3011-88/09 </t>
  </si>
  <si>
    <t>z dnia 8 kwietnia 2009r., Nr FB.I-6.3011-60/09 z dnia 20 kwietnia 2009r., pisma Krajowego Biura Wyborczego</t>
  </si>
  <si>
    <t>w Koninie Nr DKN-980-8/09 z dnia 2 kwietnia 2009r., umowy z Powiatowym urzęem Pracy w Środzie Wlkp.</t>
  </si>
  <si>
    <t>Nr UMPI/09/001 z dnia 1 kwietnia 2009r., Nr 2?rp/2009 z dnia 2 kwietnia 2009r. oraz na podstawie pisma</t>
  </si>
  <si>
    <t>Wójta Gminy, Kierownika Ośrodka Pomocy Społecznej i Dyrektorów placówek oświatowych.</t>
  </si>
  <si>
    <r>
      <t xml:space="preserve">     Dochody budżetu Gminy Nowe Miasto nad Wartą zostają zwiększone o kwotę </t>
    </r>
    <r>
      <rPr>
        <b/>
        <sz val="10"/>
        <rFont val="Arial"/>
        <family val="2"/>
      </rPr>
      <t>51 126,00 zł.</t>
    </r>
  </si>
  <si>
    <t>750.75023.0970</t>
  </si>
  <si>
    <t>Wpływy z różnych dochodów</t>
  </si>
  <si>
    <t>(zwiększenie dotyczy środków z Powiatowego</t>
  </si>
  <si>
    <t>Urzędu Pracy w Środzie Wlkp. z tyt.zatrudnienia</t>
  </si>
  <si>
    <t>1 osoby berobotnej na okres od 15.04.2009r.</t>
  </si>
  <si>
    <t>do 14.10.2009r. - umowa UMPI/09/01)</t>
  </si>
  <si>
    <t>751.75113.2010</t>
  </si>
  <si>
    <t>Dotacja celowa otrzymana z budżetu państwa na</t>
  </si>
  <si>
    <t>realizację zadań bieżących zleconych gminie</t>
  </si>
  <si>
    <t xml:space="preserve">dotycząca sfinansowania wydatków związanych </t>
  </si>
  <si>
    <t>z przeprowadzeniem wyborów do Parlamentu</t>
  </si>
  <si>
    <t>Europejskiego)</t>
  </si>
  <si>
    <t>801.80101.2700</t>
  </si>
  <si>
    <t>Środki na dofinansowanie własnych zadań</t>
  </si>
  <si>
    <t>bieżących gmin, pozyskane z innych źródeł</t>
  </si>
  <si>
    <t>(zwiększenie dotyczy otrzymania śodków</t>
  </si>
  <si>
    <t>z Polsko-Niemieckiej Współpracy Młodzieży</t>
  </si>
  <si>
    <t>na dofinansowanie wyjzadu uczniów do Niemiec</t>
  </si>
  <si>
    <t xml:space="preserve"> Zespół Szkół w Klęce)</t>
  </si>
  <si>
    <t>852.85203,2010</t>
  </si>
  <si>
    <t>Zwiększenie dotacji na zadania zlecone</t>
  </si>
  <si>
    <t xml:space="preserve">związane z wydatkami Ośrodka Wsparcia </t>
  </si>
  <si>
    <t>w Dębnie</t>
  </si>
  <si>
    <t>852.85219.2030</t>
  </si>
  <si>
    <t>Zwiększenie dotacji celowej otrzymanej z budżetu</t>
  </si>
  <si>
    <t>państwa na realizację własnych zadań bieżących</t>
  </si>
  <si>
    <t>(zwiększenie dotyczy wypłaty dodatków</t>
  </si>
  <si>
    <t>w wysokości 250 zł miesięcznie na pracownika</t>
  </si>
  <si>
    <t>socjalnego)</t>
  </si>
  <si>
    <t>900.90004.0970</t>
  </si>
  <si>
    <t>4 osoób berobotnych  na okres od 15.04.2009r.</t>
  </si>
  <si>
    <t>do 30.09.2009r.w ramach prac publicznych</t>
  </si>
  <si>
    <t>umowa Nr 2/Rp/2009)</t>
  </si>
  <si>
    <r>
      <t xml:space="preserve">     Wydatki budżetu Gminy Nowe Miasto nad Wartą zostają zwiększone o kwotę </t>
    </r>
    <r>
      <rPr>
        <b/>
        <sz val="10"/>
        <rFont val="Arial"/>
        <family val="2"/>
      </rPr>
      <t>610 574,00 zł.</t>
    </r>
  </si>
  <si>
    <t>750.75023.4010</t>
  </si>
  <si>
    <t>Wynagrodzenia osobowe pracowników</t>
  </si>
  <si>
    <t>750.75023.4110</t>
  </si>
  <si>
    <t>Składki na ubezpieczenia społeczna</t>
  </si>
  <si>
    <t>750.75023.4120</t>
  </si>
  <si>
    <t>Składki na Fundusz Pracy</t>
  </si>
  <si>
    <t>750.75023</t>
  </si>
  <si>
    <t>Urzędy gmin</t>
  </si>
  <si>
    <t>751.75113.4110</t>
  </si>
  <si>
    <t>Składki na ubezpieczenia społeczne</t>
  </si>
  <si>
    <t>751.75113.4120</t>
  </si>
  <si>
    <t>751.75113.4170</t>
  </si>
  <si>
    <t>751.75113.4210</t>
  </si>
  <si>
    <t>Zakup materiałów i wyposażenia</t>
  </si>
  <si>
    <t>751.75113.4410</t>
  </si>
  <si>
    <t>751.75113.4740</t>
  </si>
  <si>
    <t>Zakup materiałów papierniczych do sprzętu</t>
  </si>
  <si>
    <t>drukarskiego i urządzeń kserograficznych</t>
  </si>
  <si>
    <t>751.75113.4750</t>
  </si>
  <si>
    <t xml:space="preserve">Zakup akcesoriów komputerowych, w tym </t>
  </si>
  <si>
    <t>programów i licencji</t>
  </si>
  <si>
    <t>751.75113</t>
  </si>
  <si>
    <t>Wybory do Prlamentu Europejskiego</t>
  </si>
  <si>
    <t>801.80101.4300</t>
  </si>
  <si>
    <t>Zakup usług pozostałych</t>
  </si>
  <si>
    <t>(zwiększenie dotyczy Zespołu Szkół w Klęce)</t>
  </si>
  <si>
    <t>852.85203.4210</t>
  </si>
  <si>
    <t>852.85219.4010</t>
  </si>
  <si>
    <t>852.85219.4110</t>
  </si>
  <si>
    <t>852.85219.4120</t>
  </si>
  <si>
    <t>900.90004.4010</t>
  </si>
  <si>
    <t>900.90004.4110</t>
  </si>
  <si>
    <t>900.90004.4440</t>
  </si>
  <si>
    <t>Odpisy na zakł.fundusz świadczeń socjalnych</t>
  </si>
  <si>
    <t>900.90004</t>
  </si>
  <si>
    <t>Utrzymanie zieleni w miastach i gminach</t>
  </si>
  <si>
    <t>400.40002.4270</t>
  </si>
  <si>
    <t>(zwiększenie dotyczy remontu systemu</t>
  </si>
  <si>
    <t>napowietrzania w hydrofornii Chocicza)</t>
  </si>
  <si>
    <t>400.40002.6060</t>
  </si>
  <si>
    <t>Wydatki na zakupy inwestycyjne jedn.budżetow.</t>
  </si>
  <si>
    <t>dla hydrofornii Chocicza)</t>
  </si>
  <si>
    <t>600.60014.6300</t>
  </si>
  <si>
    <t>Dotacja celowa na pomoc finansową udzielaną</t>
  </si>
  <si>
    <t>między jednostkami samorządu terytorialnego</t>
  </si>
  <si>
    <t>na dofinansowanie własnych zadań inwestycyjn.</t>
  </si>
  <si>
    <t>i zakupów inwestycyjnych</t>
  </si>
  <si>
    <t>(zwiększenie dotyczy pomocy finansowej dla</t>
  </si>
  <si>
    <t>Powiatu Średzkiego na wykonanie dokumentacji</t>
  </si>
  <si>
    <t>związanej z przebudową drogi powiatowej</t>
  </si>
  <si>
    <t>Nr 3679P Boguszyn-Panienka)</t>
  </si>
  <si>
    <t>700.70095.4210</t>
  </si>
  <si>
    <t>(zwiększenie dotyczy zakupu kwietników,</t>
  </si>
  <si>
    <t>koszy i stojaków na rowery - Rynek Nowe Miasto)</t>
  </si>
  <si>
    <t>700.70095.4270</t>
  </si>
  <si>
    <t>(zwiększenie dotyczy wymiany dachu na</t>
  </si>
  <si>
    <t>budynku komunalnym w Klęce)</t>
  </si>
  <si>
    <t>750.75023.4270</t>
  </si>
  <si>
    <t>(zwiększenie dotyczy remontu kancelarii UG)</t>
  </si>
  <si>
    <t>754.75412.3020</t>
  </si>
  <si>
    <t>Wydatki osobowe niezaliczone do wynagrodzeń</t>
  </si>
  <si>
    <t>(zwiększenie dotyczy zakupu kombinezonów</t>
  </si>
  <si>
    <t>dla OSP w Klęce)</t>
  </si>
  <si>
    <t>754.75412.3030</t>
  </si>
  <si>
    <t>Różne wydatki na rzecz osób fizycznych</t>
  </si>
  <si>
    <t>(zwiększenie dotyczy wypłat ekwiwalentu za</t>
  </si>
  <si>
    <t>udział w akcjach i szkoleniach dla członków OSP)</t>
  </si>
  <si>
    <t>754.75412.4300</t>
  </si>
  <si>
    <t>(zwiększenie dotyczy przeglądu rozpieraków</t>
  </si>
  <si>
    <t>hydraulicznych OSP)</t>
  </si>
  <si>
    <t>801.80101.4260</t>
  </si>
  <si>
    <t xml:space="preserve">Zakup energii </t>
  </si>
  <si>
    <t xml:space="preserve">w Boguszynie 2 000,00 i Zespołu Szkół </t>
  </si>
  <si>
    <t>w Klęce 2 000,00 zł)</t>
  </si>
  <si>
    <t>801.80103.4260</t>
  </si>
  <si>
    <t>Zakup energii</t>
  </si>
  <si>
    <t>801.80110.4260</t>
  </si>
  <si>
    <t>(zwiększenie dotyczy Zespołu Szkół w Chociczy)</t>
  </si>
  <si>
    <t>801.80130.4260</t>
  </si>
  <si>
    <t>(zwiększenie dotyczy Zespołu Szkół w Nowym</t>
  </si>
  <si>
    <t>Mieście n/W)</t>
  </si>
  <si>
    <t>(zwiększenie dotyczy zakupu pierwszego</t>
  </si>
  <si>
    <t>wyposażenia hali sportowej w Nowym Mieście)</t>
  </si>
  <si>
    <t>801.80113.4300</t>
  </si>
  <si>
    <t>(zwiększenie dotyczy dowozu uczniów do szkół)</t>
  </si>
  <si>
    <t>900.90001.4260</t>
  </si>
  <si>
    <t>900.90001.4270</t>
  </si>
  <si>
    <t>(zwiększenie dotyczy remontu sprężarek i</t>
  </si>
  <si>
    <t>zgarniacza oczyszczalnia ścieków Nowe Miasto)</t>
  </si>
  <si>
    <t>900.90001.4300</t>
  </si>
  <si>
    <t>Zakup usug pozostałych</t>
  </si>
  <si>
    <t xml:space="preserve">(zwiększenie dotyczy odmulenia rowu na </t>
  </si>
  <si>
    <t>zrzucie wód oczyszczalni ścieków w Klęce)</t>
  </si>
  <si>
    <t>900.90015.4260</t>
  </si>
  <si>
    <t>(oświetlenie ulic, placów i dróg)</t>
  </si>
  <si>
    <t>900.90015.4270</t>
  </si>
  <si>
    <t>(komserwacja urządzeń oświetlenia drogowego)</t>
  </si>
  <si>
    <t>921.92109.4210</t>
  </si>
  <si>
    <t>(zwiększenie dotyczy zakupu materiałów do</t>
  </si>
  <si>
    <t>montażu pawilonu socjalnego na potrzeby</t>
  </si>
  <si>
    <t>świetlicy wiejskiej w Chwalęcinie 5 000,00 zł</t>
  </si>
  <si>
    <t>oraz zakupu krzeseł do świtlicy wiejskiej</t>
  </si>
  <si>
    <t>w Klęce 7 000,00 zł)</t>
  </si>
  <si>
    <t>921.92109.4270</t>
  </si>
  <si>
    <t>(zwiększenie dotyczy remontu podłogi świetlicy</t>
  </si>
  <si>
    <t>wiejskiej w Chromcu 15 000,00 zł, remontu</t>
  </si>
  <si>
    <t>świetlicy wiejskiej w Kruczynie 45 000,00 zł)</t>
  </si>
  <si>
    <t>921.92109.4300</t>
  </si>
  <si>
    <t>(zwiększenie dotyczy wymiany drzwi, wentylacji,</t>
  </si>
  <si>
    <t>oraz malowania świetlicy w Michałowie)</t>
  </si>
  <si>
    <t>926.92605.4210</t>
  </si>
  <si>
    <t>(zwiększenie dotyczy zakupu 4-ch kontenerów</t>
  </si>
  <si>
    <t>na potzreby szatni przy boisku w Nowym Mieście)</t>
  </si>
  <si>
    <t>926.92605.4270</t>
  </si>
  <si>
    <t>(zwiększenie dotyczy remontu budynku socjaln.</t>
  </si>
  <si>
    <t>przy stadionie w Klęce)</t>
  </si>
  <si>
    <t>852.85212.4300</t>
  </si>
  <si>
    <t>(zwiększenie dotyczy opłat bankowych)</t>
  </si>
  <si>
    <t>900.90002.2310</t>
  </si>
  <si>
    <t>Dotacje celowe przekazane Gminie na zadania</t>
  </si>
  <si>
    <t>bieżące realizowane na podstawie prorozumień</t>
  </si>
  <si>
    <t>(umów) między jednostkami samorządu terytor.</t>
  </si>
  <si>
    <t xml:space="preserve">(zwiększenie dotyczy udziału w kosztach </t>
  </si>
  <si>
    <t>realizacji powierzonego zadania Gminie Jarocin</t>
  </si>
  <si>
    <t>w zakresie zorganizowania i nadzoru nad funkcjon.</t>
  </si>
  <si>
    <t xml:space="preserve">systemu gospodarki odpadami i osadami </t>
  </si>
  <si>
    <t>ściekowym dla gmin objętych porozumieniem)</t>
  </si>
  <si>
    <r>
      <t xml:space="preserve">        Dochody budżetu ulegają zwiększeniu o kwotę </t>
    </r>
    <r>
      <rPr>
        <b/>
        <sz val="10"/>
        <rFont val="Arial"/>
        <family val="2"/>
      </rPr>
      <t>51 126,00 zł</t>
    </r>
    <r>
      <rPr>
        <sz val="10"/>
        <rFont val="Arial"/>
        <family val="2"/>
      </rPr>
      <t xml:space="preserve">, natomiast wydatki ulegają zwiększeniu </t>
    </r>
  </si>
  <si>
    <t>801.80101</t>
  </si>
  <si>
    <t>Szkoły podstawowe</t>
  </si>
  <si>
    <t>801.80103</t>
  </si>
  <si>
    <t>Oddziały przedszkolne w szkołach podstawow.</t>
  </si>
  <si>
    <t>801.80104.4270</t>
  </si>
  <si>
    <t>801.80104</t>
  </si>
  <si>
    <t>Przedszkola</t>
  </si>
  <si>
    <t>korpusu służby cywilnej</t>
  </si>
  <si>
    <t>Zakup akcesoriów komputerowych, w tym</t>
  </si>
  <si>
    <t>854.85415</t>
  </si>
  <si>
    <t>Pomoc materialna dla uczniów</t>
  </si>
  <si>
    <t>Razem przesunięcia w oświacie</t>
  </si>
  <si>
    <t>851.85154.4300</t>
  </si>
  <si>
    <t>Zakup usług dostępu do sieci Internet</t>
  </si>
  <si>
    <t>851.85154</t>
  </si>
  <si>
    <t>Przeciwdziałanie alkoholizmowi</t>
  </si>
  <si>
    <t>852.85219.4210</t>
  </si>
  <si>
    <t>400.40002.4300</t>
  </si>
  <si>
    <t>400.40002</t>
  </si>
  <si>
    <t>Dostarczanie wody</t>
  </si>
  <si>
    <t>754.75421</t>
  </si>
  <si>
    <t>Pozostała działalność</t>
  </si>
  <si>
    <t>900.90001</t>
  </si>
  <si>
    <t>Gospodarka ściekowa i ochrona wód</t>
  </si>
  <si>
    <t>900.90002.4300</t>
  </si>
  <si>
    <t>900.90002</t>
  </si>
  <si>
    <t>Gospodarka odpadami</t>
  </si>
  <si>
    <t xml:space="preserve">    Ponadto dokonuje się przesunięć planu wydatków w następujących podziałkach klasyfikacji budżetowej.</t>
  </si>
  <si>
    <t>400.40002.4390</t>
  </si>
  <si>
    <t>Zakup usług obejmujących wykonanie ekspertyz,</t>
  </si>
  <si>
    <t>analiz i opinii</t>
  </si>
  <si>
    <t>400.40002.4440</t>
  </si>
  <si>
    <t>Odpisy na zakładowy fundusz świadczeń socjal.</t>
  </si>
  <si>
    <t>700.70095.4300</t>
  </si>
  <si>
    <t>700.70095.4440</t>
  </si>
  <si>
    <t>700.70095</t>
  </si>
  <si>
    <t>750.75023.4170</t>
  </si>
  <si>
    <t>750.75023.4300</t>
  </si>
  <si>
    <t>750.75023.4440</t>
  </si>
  <si>
    <t>Odpisy na zakładowy fundusz świadczeń socjaln.</t>
  </si>
  <si>
    <t>750.75023.4580</t>
  </si>
  <si>
    <t>Pozostałe odsetki</t>
  </si>
  <si>
    <t>750.75023.4700</t>
  </si>
  <si>
    <t>Szjkolenia pracowników niebędących członkami</t>
  </si>
  <si>
    <t>754.75412.4210</t>
  </si>
  <si>
    <t>Zakup materiałow i wyposażenia</t>
  </si>
  <si>
    <t>754.75412.4260</t>
  </si>
  <si>
    <t>754.75412</t>
  </si>
  <si>
    <t>Ochotnicze straże pożarne</t>
  </si>
  <si>
    <t>754.75414.4750</t>
  </si>
  <si>
    <t>754.75421.4210</t>
  </si>
  <si>
    <t>zarządzanie kryzysowe</t>
  </si>
  <si>
    <t>Obrona cywilna/</t>
  </si>
  <si>
    <t>754.75414/</t>
  </si>
  <si>
    <t>801.80101.4170</t>
  </si>
  <si>
    <t>801.80101.4210</t>
  </si>
  <si>
    <t>801.80101.4240</t>
  </si>
  <si>
    <t>Zakup pomocy naukowych, dydakt.i książek</t>
  </si>
  <si>
    <t>801.80101.4270</t>
  </si>
  <si>
    <t>Zakup usug remontowych</t>
  </si>
  <si>
    <t>801.80101.4350</t>
  </si>
  <si>
    <t>801.80101.4370</t>
  </si>
  <si>
    <t>Opłata z tyt.zak.usł.telekom.teleonii stacjonarnej</t>
  </si>
  <si>
    <t>801.80101.4440</t>
  </si>
  <si>
    <t>Odpisy na zakład.fund.świadcz.socjalnych</t>
  </si>
  <si>
    <t>801.80101.4750</t>
  </si>
  <si>
    <t>801.80103.4210</t>
  </si>
  <si>
    <t>801.80103.4240</t>
  </si>
  <si>
    <t>801.80103.4300</t>
  </si>
  <si>
    <t>zakup usług pozostałych</t>
  </si>
  <si>
    <t>801.80103.4370</t>
  </si>
  <si>
    <t>801.80104.4240</t>
  </si>
  <si>
    <t>801.80110.4240</t>
  </si>
  <si>
    <t>801.80110.4270</t>
  </si>
  <si>
    <t>801.80110.4440</t>
  </si>
  <si>
    <t>801.80110</t>
  </si>
  <si>
    <t>Gimnazja</t>
  </si>
  <si>
    <t>801.80148.4210</t>
  </si>
  <si>
    <t>801.80148.4440</t>
  </si>
  <si>
    <t>801.80148</t>
  </si>
  <si>
    <t>Stołówki szkolne</t>
  </si>
  <si>
    <t>851.85154.4170</t>
  </si>
  <si>
    <t>951.85154.4270</t>
  </si>
  <si>
    <t>851.85154.4740</t>
  </si>
  <si>
    <t xml:space="preserve">Zakup materiałow papierniczych do sprzętu </t>
  </si>
  <si>
    <t>851.85154.4750</t>
  </si>
  <si>
    <t>854.85401.4210</t>
  </si>
  <si>
    <t>854.85401</t>
  </si>
  <si>
    <t>Świetlice szkone</t>
  </si>
  <si>
    <t>854.85415.4210</t>
  </si>
  <si>
    <t>854.85415.4300</t>
  </si>
  <si>
    <t>900.90001.4440</t>
  </si>
  <si>
    <t>Odpisy na zakład.fund.świadczeń socjalnych</t>
  </si>
  <si>
    <t>900.90002.4440</t>
  </si>
  <si>
    <t>900.90004.4300</t>
  </si>
  <si>
    <t>(zwiększenie dotyczy umowy o dzieło w sprawie</t>
  </si>
  <si>
    <t>opracowania dokumentacji związanej z</t>
  </si>
  <si>
    <t>przetwarzaniem danych osobowych w Urzędzie</t>
  </si>
  <si>
    <t>Gminy Nowe Miasto nad Wartą)</t>
  </si>
  <si>
    <t>851.85154.4010</t>
  </si>
  <si>
    <t>851.85154.4110</t>
  </si>
  <si>
    <t>851.85154.4120</t>
  </si>
  <si>
    <t xml:space="preserve">Wynagrodzenia bezosobowe </t>
  </si>
  <si>
    <t>851.85154.4260</t>
  </si>
  <si>
    <t>851.85154.4210</t>
  </si>
  <si>
    <r>
      <t xml:space="preserve">o kwotę </t>
    </r>
    <r>
      <rPr>
        <b/>
        <sz val="10"/>
        <rFont val="Arial"/>
        <family val="2"/>
      </rPr>
      <t xml:space="preserve">663 356,00 zł. </t>
    </r>
    <r>
      <rPr>
        <sz val="10"/>
        <rFont val="Arial"/>
        <family val="2"/>
      </rPr>
      <t xml:space="preserve">Po powyższych zmianach dochody budżetu Gminy wyniosą </t>
    </r>
    <r>
      <rPr>
        <b/>
        <sz val="10"/>
        <rFont val="Arial"/>
        <family val="2"/>
      </rPr>
      <t>24 534 022,00 zł,</t>
    </r>
  </si>
  <si>
    <r>
      <t xml:space="preserve">natomiast wydatki wyniosą </t>
    </r>
    <r>
      <rPr>
        <b/>
        <sz val="10"/>
        <rFont val="Arial"/>
        <family val="2"/>
      </rPr>
      <t>26 255 505,00 zł.</t>
    </r>
  </si>
  <si>
    <t>w kwocie 2 381 483,00 zł. Wprowadzona nadwyżka sfinansuje planowany deficyt budżetu w kwocie</t>
  </si>
  <si>
    <t>1 721 483,00 zł, spłatę pożyczki długoterminowej zaciągniętej w WFOŚiGW w Poznaniu w kwocie</t>
  </si>
  <si>
    <t>Do rozdysponowania pozostaje zatem nadwyżka budżetowa w kwocie 481 335,29 zł.</t>
  </si>
  <si>
    <t>(zwiększenie dotyczy zakupu pompy i chloratora</t>
  </si>
  <si>
    <t xml:space="preserve">                Uzasadnienie do Uchwały Nr XXVII/178/2009 Rady Gminy Nowe Miasto nad Wartą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</si>
</sst>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6" xfId="0" applyNumberForma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4" fontId="0" fillId="0" borderId="9" xfId="0" applyNumberForma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4" fontId="1" fillId="0" borderId="6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4" fontId="0" fillId="0" borderId="8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4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8" xfId="0" applyNumberFormat="1" applyBorder="1" applyAlignment="1">
      <alignment/>
    </xf>
    <xf numFmtId="4" fontId="0" fillId="2" borderId="6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" xfId="0" applyBorder="1" applyAlignment="1">
      <alignment/>
    </xf>
    <xf numFmtId="4" fontId="0" fillId="2" borderId="9" xfId="0" applyNumberFormat="1" applyFill="1" applyBorder="1" applyAlignment="1">
      <alignment/>
    </xf>
    <xf numFmtId="4" fontId="0" fillId="0" borderId="9" xfId="0" applyNumberFormat="1" applyFill="1" applyBorder="1" applyAlignment="1">
      <alignment/>
    </xf>
    <xf numFmtId="4" fontId="0" fillId="0" borderId="6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2" borderId="18" xfId="0" applyFill="1" applyBorder="1" applyAlignment="1">
      <alignment/>
    </xf>
    <xf numFmtId="4" fontId="0" fillId="2" borderId="19" xfId="0" applyNumberFormat="1" applyFill="1" applyBorder="1" applyAlignment="1">
      <alignment/>
    </xf>
    <xf numFmtId="4" fontId="0" fillId="2" borderId="20" xfId="0" applyNumberFormat="1" applyFill="1" applyBorder="1" applyAlignment="1">
      <alignment/>
    </xf>
    <xf numFmtId="0" fontId="1" fillId="3" borderId="1" xfId="0" applyFont="1" applyFill="1" applyBorder="1" applyAlignment="1">
      <alignment/>
    </xf>
    <xf numFmtId="4" fontId="1" fillId="3" borderId="7" xfId="0" applyNumberFormat="1" applyFont="1" applyFill="1" applyBorder="1" applyAlignment="1">
      <alignment/>
    </xf>
    <xf numFmtId="4" fontId="1" fillId="3" borderId="2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2" borderId="21" xfId="0" applyFill="1" applyBorder="1" applyAlignment="1">
      <alignment/>
    </xf>
    <xf numFmtId="4" fontId="0" fillId="2" borderId="22" xfId="0" applyNumberFormat="1" applyFill="1" applyBorder="1" applyAlignment="1">
      <alignment/>
    </xf>
    <xf numFmtId="4" fontId="0" fillId="2" borderId="23" xfId="0" applyNumberFormat="1" applyFill="1" applyBorder="1" applyAlignment="1">
      <alignment/>
    </xf>
    <xf numFmtId="0" fontId="0" fillId="0" borderId="3" xfId="0" applyFill="1" applyBorder="1" applyAlignment="1">
      <alignment/>
    </xf>
    <xf numFmtId="4" fontId="0" fillId="0" borderId="8" xfId="0" applyNumberFormat="1" applyFill="1" applyBorder="1" applyAlignment="1">
      <alignment/>
    </xf>
    <xf numFmtId="4" fontId="0" fillId="0" borderId="4" xfId="0" applyNumberForma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8"/>
  <sheetViews>
    <sheetView tabSelected="1" view="pageBreakPreview" zoomScaleSheetLayoutView="100" workbookViewId="0" topLeftCell="A1">
      <selection activeCell="B2" sqref="B2"/>
    </sheetView>
  </sheetViews>
  <sheetFormatPr defaultColWidth="9.140625" defaultRowHeight="12.75"/>
  <cols>
    <col min="1" max="1" width="13.8515625" style="0" customWidth="1"/>
    <col min="2" max="2" width="41.28125" style="0" customWidth="1"/>
    <col min="3" max="3" width="13.140625" style="0" customWidth="1"/>
    <col min="4" max="4" width="12.140625" style="0" customWidth="1"/>
    <col min="5" max="5" width="12.421875" style="0" customWidth="1"/>
  </cols>
  <sheetData>
    <row r="1" spans="1:9" ht="12.75">
      <c r="A1" s="1" t="s">
        <v>311</v>
      </c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 t="s">
        <v>31</v>
      </c>
      <c r="C2" s="1"/>
      <c r="D2" s="1"/>
      <c r="E2" s="1"/>
      <c r="F2" s="1"/>
      <c r="G2" s="1"/>
      <c r="H2" s="1"/>
      <c r="I2" s="1"/>
    </row>
    <row r="4" ht="12.75">
      <c r="A4" t="s">
        <v>32</v>
      </c>
    </row>
    <row r="5" ht="12.75">
      <c r="A5" t="s">
        <v>33</v>
      </c>
    </row>
    <row r="6" ht="12.75">
      <c r="A6" t="s">
        <v>34</v>
      </c>
    </row>
    <row r="7" ht="12.75">
      <c r="A7" t="s">
        <v>35</v>
      </c>
    </row>
    <row r="8" ht="12.75">
      <c r="A8" t="s">
        <v>36</v>
      </c>
    </row>
    <row r="10" ht="12.75">
      <c r="A10" t="s">
        <v>37</v>
      </c>
    </row>
    <row r="11" ht="12.75">
      <c r="A11" t="s">
        <v>7</v>
      </c>
    </row>
    <row r="12" spans="1:5" ht="13.5" thickBot="1">
      <c r="A12" s="1"/>
      <c r="B12" s="1"/>
      <c r="C12" s="1"/>
      <c r="D12" s="1"/>
      <c r="E12" s="1"/>
    </row>
    <row r="13" spans="1:5" ht="12.75">
      <c r="A13" s="2" t="s">
        <v>0</v>
      </c>
      <c r="B13" s="2"/>
      <c r="C13" s="11" t="s">
        <v>4</v>
      </c>
      <c r="D13" s="3"/>
      <c r="E13" s="3" t="s">
        <v>4</v>
      </c>
    </row>
    <row r="14" spans="1:5" ht="13.5" thickBot="1">
      <c r="A14" s="4" t="s">
        <v>1</v>
      </c>
      <c r="B14" s="4" t="s">
        <v>2</v>
      </c>
      <c r="C14" s="12" t="s">
        <v>6</v>
      </c>
      <c r="D14" s="5" t="s">
        <v>3</v>
      </c>
      <c r="E14" s="5" t="s">
        <v>5</v>
      </c>
    </row>
    <row r="15" spans="1:5" ht="12.75">
      <c r="A15" s="41"/>
      <c r="B15" s="41"/>
      <c r="C15" s="42"/>
      <c r="D15" s="43"/>
      <c r="E15" s="43"/>
    </row>
    <row r="16" spans="1:5" ht="12.75">
      <c r="A16" s="6" t="s">
        <v>38</v>
      </c>
      <c r="B16" s="6" t="s">
        <v>39</v>
      </c>
      <c r="C16" s="14">
        <v>2543</v>
      </c>
      <c r="D16" s="10">
        <v>3814</v>
      </c>
      <c r="E16" s="10">
        <f>SUM(C16:D16)</f>
        <v>6357</v>
      </c>
    </row>
    <row r="17" spans="1:5" ht="12.75">
      <c r="A17" s="6"/>
      <c r="B17" s="6" t="s">
        <v>40</v>
      </c>
      <c r="C17" s="14"/>
      <c r="D17" s="10"/>
      <c r="E17" s="10"/>
    </row>
    <row r="18" spans="1:5" ht="12.75">
      <c r="A18" s="6"/>
      <c r="B18" s="6" t="s">
        <v>41</v>
      </c>
      <c r="C18" s="14"/>
      <c r="D18" s="10"/>
      <c r="E18" s="10"/>
    </row>
    <row r="19" spans="1:5" ht="12.75">
      <c r="A19" s="6"/>
      <c r="B19" s="6" t="s">
        <v>42</v>
      </c>
      <c r="C19" s="14"/>
      <c r="D19" s="10"/>
      <c r="E19" s="10"/>
    </row>
    <row r="20" spans="1:5" ht="12.75">
      <c r="A20" s="6"/>
      <c r="B20" s="6" t="s">
        <v>43</v>
      </c>
      <c r="C20" s="14"/>
      <c r="D20" s="10"/>
      <c r="E20" s="10"/>
    </row>
    <row r="21" spans="1:5" ht="12.75">
      <c r="A21" s="6"/>
      <c r="B21" s="6"/>
      <c r="C21" s="14"/>
      <c r="D21" s="10"/>
      <c r="E21" s="10"/>
    </row>
    <row r="22" spans="1:5" ht="12.75">
      <c r="A22" s="6" t="s">
        <v>44</v>
      </c>
      <c r="B22" s="6" t="s">
        <v>45</v>
      </c>
      <c r="C22" s="14">
        <v>0</v>
      </c>
      <c r="D22" s="10">
        <v>5782</v>
      </c>
      <c r="E22" s="10">
        <f>SUM(C22:D22)</f>
        <v>5782</v>
      </c>
    </row>
    <row r="23" spans="1:5" ht="12.75">
      <c r="A23" s="6"/>
      <c r="B23" s="6" t="s">
        <v>46</v>
      </c>
      <c r="C23" s="14"/>
      <c r="D23" s="10"/>
      <c r="E23" s="10"/>
    </row>
    <row r="24" spans="1:5" ht="12.75">
      <c r="A24" s="6"/>
      <c r="B24" s="6" t="s">
        <v>47</v>
      </c>
      <c r="C24" s="14"/>
      <c r="D24" s="10"/>
      <c r="E24" s="10"/>
    </row>
    <row r="25" spans="1:5" ht="12.75">
      <c r="A25" s="6"/>
      <c r="B25" s="6" t="s">
        <v>48</v>
      </c>
      <c r="C25" s="14"/>
      <c r="D25" s="10"/>
      <c r="E25" s="10"/>
    </row>
    <row r="26" spans="1:5" ht="12.75">
      <c r="A26" s="6"/>
      <c r="B26" s="6" t="s">
        <v>49</v>
      </c>
      <c r="C26" s="14"/>
      <c r="D26" s="10"/>
      <c r="E26" s="10"/>
    </row>
    <row r="27" spans="1:5" ht="12.75">
      <c r="A27" s="6"/>
      <c r="B27" s="6"/>
      <c r="C27" s="14"/>
      <c r="D27" s="10"/>
      <c r="E27" s="10"/>
    </row>
    <row r="28" spans="1:5" ht="12.75">
      <c r="A28" s="6" t="s">
        <v>50</v>
      </c>
      <c r="B28" s="6" t="s">
        <v>51</v>
      </c>
      <c r="C28" s="14">
        <v>0</v>
      </c>
      <c r="D28" s="10">
        <v>1500</v>
      </c>
      <c r="E28" s="10">
        <f>SUM(C28:D28)</f>
        <v>1500</v>
      </c>
    </row>
    <row r="29" spans="1:5" ht="12.75">
      <c r="A29" s="6"/>
      <c r="B29" s="6" t="s">
        <v>52</v>
      </c>
      <c r="C29" s="14"/>
      <c r="D29" s="10"/>
      <c r="E29" s="10"/>
    </row>
    <row r="30" spans="1:5" ht="12.75">
      <c r="A30" s="6"/>
      <c r="B30" s="6" t="s">
        <v>53</v>
      </c>
      <c r="C30" s="14"/>
      <c r="D30" s="10"/>
      <c r="E30" s="10"/>
    </row>
    <row r="31" spans="1:5" ht="12.75">
      <c r="A31" s="6"/>
      <c r="B31" s="6" t="s">
        <v>54</v>
      </c>
      <c r="C31" s="14"/>
      <c r="D31" s="10"/>
      <c r="E31" s="10"/>
    </row>
    <row r="32" spans="1:5" ht="12.75">
      <c r="A32" s="6"/>
      <c r="B32" s="6" t="s">
        <v>55</v>
      </c>
      <c r="C32" s="14"/>
      <c r="D32" s="10"/>
      <c r="E32" s="10"/>
    </row>
    <row r="33" spans="1:5" ht="12.75">
      <c r="A33" s="6"/>
      <c r="B33" s="6" t="s">
        <v>56</v>
      </c>
      <c r="C33" s="14"/>
      <c r="D33" s="10"/>
      <c r="E33" s="10"/>
    </row>
    <row r="34" spans="1:5" ht="12.75">
      <c r="A34" s="6"/>
      <c r="B34" s="6"/>
      <c r="C34" s="14"/>
      <c r="D34" s="10"/>
      <c r="E34" s="10"/>
    </row>
    <row r="35" spans="1:5" ht="12.75">
      <c r="A35" s="6" t="s">
        <v>57</v>
      </c>
      <c r="B35" s="6" t="s">
        <v>58</v>
      </c>
      <c r="C35" s="14">
        <v>168700</v>
      </c>
      <c r="D35" s="10">
        <v>2735</v>
      </c>
      <c r="E35" s="10">
        <f>SUM(C35:D35)</f>
        <v>171435</v>
      </c>
    </row>
    <row r="36" spans="1:5" ht="12.75">
      <c r="A36" s="6"/>
      <c r="B36" s="6" t="s">
        <v>59</v>
      </c>
      <c r="C36" s="13"/>
      <c r="D36" s="8"/>
      <c r="E36" s="8"/>
    </row>
    <row r="37" spans="1:5" ht="12.75">
      <c r="A37" s="6"/>
      <c r="B37" s="6" t="s">
        <v>60</v>
      </c>
      <c r="C37" s="13"/>
      <c r="D37" s="8"/>
      <c r="E37" s="8"/>
    </row>
    <row r="38" spans="1:5" ht="12.75">
      <c r="A38" s="6"/>
      <c r="B38" s="6"/>
      <c r="C38" s="13"/>
      <c r="D38" s="8"/>
      <c r="E38" s="8"/>
    </row>
    <row r="39" spans="1:5" ht="12.75">
      <c r="A39" s="6" t="s">
        <v>61</v>
      </c>
      <c r="B39" s="6" t="s">
        <v>62</v>
      </c>
      <c r="C39" s="14">
        <v>119500</v>
      </c>
      <c r="D39" s="10">
        <v>4350</v>
      </c>
      <c r="E39" s="10">
        <f>SUM(C39:D39)</f>
        <v>123850</v>
      </c>
    </row>
    <row r="40" spans="1:5" ht="12.75">
      <c r="A40" s="6"/>
      <c r="B40" s="6" t="s">
        <v>63</v>
      </c>
      <c r="C40" s="13"/>
      <c r="D40" s="8"/>
      <c r="E40" s="8"/>
    </row>
    <row r="41" spans="1:5" ht="12.75">
      <c r="A41" s="6"/>
      <c r="B41" s="6" t="s">
        <v>64</v>
      </c>
      <c r="C41" s="13"/>
      <c r="D41" s="8"/>
      <c r="E41" s="8"/>
    </row>
    <row r="42" spans="1:5" ht="12.75">
      <c r="A42" s="6"/>
      <c r="B42" s="6" t="s">
        <v>65</v>
      </c>
      <c r="C42" s="13"/>
      <c r="D42" s="8"/>
      <c r="E42" s="8"/>
    </row>
    <row r="43" spans="1:5" ht="12.75">
      <c r="A43" s="6"/>
      <c r="B43" s="6" t="s">
        <v>66</v>
      </c>
      <c r="C43" s="13"/>
      <c r="D43" s="8"/>
      <c r="E43" s="8"/>
    </row>
    <row r="44" spans="1:5" ht="12.75">
      <c r="A44" s="6"/>
      <c r="B44" s="6"/>
      <c r="C44" s="13"/>
      <c r="D44" s="8"/>
      <c r="E44" s="8"/>
    </row>
    <row r="45" spans="1:5" ht="12.75">
      <c r="A45" s="6" t="s">
        <v>67</v>
      </c>
      <c r="B45" s="6" t="s">
        <v>39</v>
      </c>
      <c r="C45" s="14">
        <v>0</v>
      </c>
      <c r="D45" s="10">
        <v>32945</v>
      </c>
      <c r="E45" s="10">
        <f>SUM(C45:D45)</f>
        <v>32945</v>
      </c>
    </row>
    <row r="46" spans="1:5" ht="12.75">
      <c r="A46" s="6"/>
      <c r="B46" s="6" t="s">
        <v>40</v>
      </c>
      <c r="C46" s="13"/>
      <c r="D46" s="8"/>
      <c r="E46" s="8"/>
    </row>
    <row r="47" spans="1:5" ht="12.75">
      <c r="A47" s="6"/>
      <c r="B47" s="6" t="s">
        <v>41</v>
      </c>
      <c r="C47" s="13"/>
      <c r="D47" s="8"/>
      <c r="E47" s="8"/>
    </row>
    <row r="48" spans="1:5" ht="12.75">
      <c r="A48" s="6"/>
      <c r="B48" s="6" t="s">
        <v>68</v>
      </c>
      <c r="C48" s="13"/>
      <c r="D48" s="8"/>
      <c r="E48" s="8"/>
    </row>
    <row r="49" spans="1:5" ht="12.75">
      <c r="A49" s="6"/>
      <c r="B49" s="6" t="s">
        <v>69</v>
      </c>
      <c r="C49" s="13"/>
      <c r="D49" s="8"/>
      <c r="E49" s="8"/>
    </row>
    <row r="50" spans="1:5" ht="12.75">
      <c r="A50" s="6"/>
      <c r="B50" s="6" t="s">
        <v>70</v>
      </c>
      <c r="C50" s="13"/>
      <c r="D50" s="8"/>
      <c r="E50" s="8"/>
    </row>
    <row r="51" spans="1:5" ht="13.5" thickBot="1">
      <c r="A51" s="25"/>
      <c r="B51" s="25"/>
      <c r="C51" s="26"/>
      <c r="D51" s="27"/>
      <c r="E51" s="24"/>
    </row>
    <row r="52" spans="1:5" ht="13.5" thickBot="1">
      <c r="A52" s="37"/>
      <c r="B52" s="37" t="s">
        <v>28</v>
      </c>
      <c r="C52" s="35">
        <v>24482896</v>
      </c>
      <c r="D52" s="36">
        <f>SUM(D16:D51)</f>
        <v>51126</v>
      </c>
      <c r="E52" s="36">
        <f>SUM(C52+D52)</f>
        <v>24534022</v>
      </c>
    </row>
    <row r="62" spans="1:5" ht="12.75">
      <c r="A62" s="15"/>
      <c r="B62" s="15"/>
      <c r="C62" s="16"/>
      <c r="D62" s="16"/>
      <c r="E62" s="16"/>
    </row>
    <row r="63" spans="1:5" ht="12.75">
      <c r="A63" s="15"/>
      <c r="B63" s="15"/>
      <c r="C63" s="16"/>
      <c r="D63" s="16"/>
      <c r="E63" s="16"/>
    </row>
    <row r="64" spans="1:5" ht="12.75">
      <c r="A64" s="15"/>
      <c r="B64" s="15"/>
      <c r="C64" s="16"/>
      <c r="D64" s="16"/>
      <c r="E64" s="16"/>
    </row>
    <row r="65" spans="1:5" ht="12.75">
      <c r="A65" s="15"/>
      <c r="B65" s="15"/>
      <c r="C65" s="16"/>
      <c r="D65" s="16"/>
      <c r="E65" s="16"/>
    </row>
    <row r="66" ht="12.75">
      <c r="A66" t="s">
        <v>71</v>
      </c>
    </row>
    <row r="67" ht="12.75">
      <c r="A67" t="s">
        <v>7</v>
      </c>
    </row>
    <row r="68" spans="1:5" ht="13.5" thickBot="1">
      <c r="A68" s="1"/>
      <c r="B68" s="1"/>
      <c r="C68" s="1"/>
      <c r="D68" s="1"/>
      <c r="E68" s="1"/>
    </row>
    <row r="69" spans="1:5" ht="12.75">
      <c r="A69" s="2" t="s">
        <v>0</v>
      </c>
      <c r="B69" s="2"/>
      <c r="C69" s="11" t="s">
        <v>4</v>
      </c>
      <c r="D69" s="3"/>
      <c r="E69" s="3" t="s">
        <v>4</v>
      </c>
    </row>
    <row r="70" spans="1:5" ht="13.5" thickBot="1">
      <c r="A70" s="4" t="s">
        <v>1</v>
      </c>
      <c r="B70" s="4" t="s">
        <v>2</v>
      </c>
      <c r="C70" s="12" t="s">
        <v>6</v>
      </c>
      <c r="D70" s="5" t="s">
        <v>3</v>
      </c>
      <c r="E70" s="5" t="s">
        <v>5</v>
      </c>
    </row>
    <row r="71" spans="1:5" ht="12.75">
      <c r="A71" s="6"/>
      <c r="B71" s="6"/>
      <c r="C71" s="13"/>
      <c r="D71" s="8"/>
      <c r="E71" s="8"/>
    </row>
    <row r="72" spans="1:5" ht="12.75">
      <c r="A72" s="6" t="s">
        <v>72</v>
      </c>
      <c r="B72" s="6" t="s">
        <v>73</v>
      </c>
      <c r="C72" s="14">
        <v>646520</v>
      </c>
      <c r="D72" s="10">
        <v>7656</v>
      </c>
      <c r="E72" s="10">
        <f>SUM(C72:D72)</f>
        <v>654176</v>
      </c>
    </row>
    <row r="73" spans="1:5" ht="12.75">
      <c r="A73" s="6" t="s">
        <v>74</v>
      </c>
      <c r="B73" s="6" t="s">
        <v>75</v>
      </c>
      <c r="C73" s="14">
        <v>103295</v>
      </c>
      <c r="D73" s="10">
        <v>1163</v>
      </c>
      <c r="E73" s="10">
        <f aca="true" t="shared" si="0" ref="E73:E82">SUM(C73:D73)</f>
        <v>104458</v>
      </c>
    </row>
    <row r="74" spans="1:5" ht="12.75">
      <c r="A74" s="22" t="s">
        <v>76</v>
      </c>
      <c r="B74" s="22" t="s">
        <v>77</v>
      </c>
      <c r="C74" s="48">
        <v>16661</v>
      </c>
      <c r="D74" s="23">
        <v>107</v>
      </c>
      <c r="E74" s="23">
        <f t="shared" si="0"/>
        <v>16768</v>
      </c>
    </row>
    <row r="75" spans="1:5" ht="12.75">
      <c r="A75" s="6" t="s">
        <v>78</v>
      </c>
      <c r="B75" s="6" t="s">
        <v>79</v>
      </c>
      <c r="C75" s="14">
        <f>SUM(C72:C74)</f>
        <v>766476</v>
      </c>
      <c r="D75" s="10">
        <f>SUM(D72:D74)</f>
        <v>8926</v>
      </c>
      <c r="E75" s="10">
        <f t="shared" si="0"/>
        <v>775402</v>
      </c>
    </row>
    <row r="76" spans="1:5" ht="12.75">
      <c r="A76" s="6"/>
      <c r="B76" s="6"/>
      <c r="C76" s="14"/>
      <c r="D76" s="10"/>
      <c r="E76" s="10"/>
    </row>
    <row r="77" spans="1:5" ht="12.75">
      <c r="A77" s="6" t="s">
        <v>80</v>
      </c>
      <c r="B77" s="6" t="s">
        <v>81</v>
      </c>
      <c r="C77" s="14">
        <v>0</v>
      </c>
      <c r="D77" s="10">
        <v>245</v>
      </c>
      <c r="E77" s="10">
        <f t="shared" si="0"/>
        <v>245</v>
      </c>
    </row>
    <row r="78" spans="1:5" ht="12.75">
      <c r="A78" s="6" t="s">
        <v>82</v>
      </c>
      <c r="B78" s="6" t="s">
        <v>77</v>
      </c>
      <c r="C78" s="14">
        <v>0</v>
      </c>
      <c r="D78" s="10">
        <v>40</v>
      </c>
      <c r="E78" s="10">
        <f t="shared" si="0"/>
        <v>40</v>
      </c>
    </row>
    <row r="79" spans="1:5" ht="12.75">
      <c r="A79" s="6" t="s">
        <v>83</v>
      </c>
      <c r="B79" s="6" t="s">
        <v>22</v>
      </c>
      <c r="C79" s="14">
        <v>0</v>
      </c>
      <c r="D79" s="10">
        <v>2872</v>
      </c>
      <c r="E79" s="10">
        <f t="shared" si="0"/>
        <v>2872</v>
      </c>
    </row>
    <row r="80" spans="1:5" ht="12.75">
      <c r="A80" s="6" t="s">
        <v>84</v>
      </c>
      <c r="B80" s="6" t="s">
        <v>85</v>
      </c>
      <c r="C80" s="14">
        <v>0</v>
      </c>
      <c r="D80" s="10">
        <v>800</v>
      </c>
      <c r="E80" s="10">
        <f t="shared" si="0"/>
        <v>800</v>
      </c>
    </row>
    <row r="81" spans="1:5" ht="12.75">
      <c r="A81" s="6" t="s">
        <v>86</v>
      </c>
      <c r="B81" s="6" t="s">
        <v>11</v>
      </c>
      <c r="C81" s="14">
        <v>0</v>
      </c>
      <c r="D81" s="10">
        <v>1000</v>
      </c>
      <c r="E81" s="10">
        <f t="shared" si="0"/>
        <v>1000</v>
      </c>
    </row>
    <row r="82" spans="1:5" ht="12.75">
      <c r="A82" s="6" t="s">
        <v>87</v>
      </c>
      <c r="B82" s="6" t="s">
        <v>88</v>
      </c>
      <c r="C82" s="14">
        <v>0</v>
      </c>
      <c r="D82" s="10">
        <v>400</v>
      </c>
      <c r="E82" s="10">
        <f t="shared" si="0"/>
        <v>400</v>
      </c>
    </row>
    <row r="83" spans="1:5" ht="12.75">
      <c r="A83" s="6"/>
      <c r="B83" s="6" t="s">
        <v>89</v>
      </c>
      <c r="C83" s="14"/>
      <c r="D83" s="10"/>
      <c r="E83" s="10"/>
    </row>
    <row r="84" spans="1:5" ht="12.75">
      <c r="A84" s="32" t="s">
        <v>90</v>
      </c>
      <c r="B84" s="25" t="s">
        <v>91</v>
      </c>
      <c r="C84" s="29">
        <v>0</v>
      </c>
      <c r="D84" s="34">
        <v>425</v>
      </c>
      <c r="E84" s="10">
        <f>SUM(C84:D84)</f>
        <v>425</v>
      </c>
    </row>
    <row r="85" spans="1:5" ht="12.75">
      <c r="A85" s="31"/>
      <c r="B85" s="28" t="s">
        <v>92</v>
      </c>
      <c r="C85" s="30"/>
      <c r="D85" s="33"/>
      <c r="E85" s="23"/>
    </row>
    <row r="86" spans="1:5" ht="12.75">
      <c r="A86" s="32" t="s">
        <v>93</v>
      </c>
      <c r="B86" s="25" t="s">
        <v>94</v>
      </c>
      <c r="C86" s="29">
        <v>0</v>
      </c>
      <c r="D86" s="34">
        <f>SUM(D77:D85)</f>
        <v>5782</v>
      </c>
      <c r="E86" s="10">
        <f>SUM(C86:D86)</f>
        <v>5782</v>
      </c>
    </row>
    <row r="87" spans="1:5" ht="12.75">
      <c r="A87" s="32"/>
      <c r="B87" s="25"/>
      <c r="C87" s="29"/>
      <c r="D87" s="34"/>
      <c r="E87" s="10"/>
    </row>
    <row r="88" spans="1:5" ht="12.75">
      <c r="A88" s="32" t="s">
        <v>95</v>
      </c>
      <c r="B88" s="25" t="s">
        <v>96</v>
      </c>
      <c r="C88" s="29">
        <v>58730</v>
      </c>
      <c r="D88" s="34">
        <v>1500</v>
      </c>
      <c r="E88" s="10">
        <f>SUM(C88:D88)</f>
        <v>60230</v>
      </c>
    </row>
    <row r="89" spans="1:5" ht="12.75">
      <c r="A89" s="32"/>
      <c r="B89" s="6" t="s">
        <v>97</v>
      </c>
      <c r="C89" s="29"/>
      <c r="D89" s="34"/>
      <c r="E89" s="10"/>
    </row>
    <row r="90" spans="1:5" ht="12.75">
      <c r="A90" s="32"/>
      <c r="B90" s="6"/>
      <c r="C90" s="29"/>
      <c r="D90" s="34"/>
      <c r="E90" s="10"/>
    </row>
    <row r="91" spans="1:5" ht="12.75">
      <c r="A91" s="32" t="s">
        <v>98</v>
      </c>
      <c r="B91" s="6" t="s">
        <v>85</v>
      </c>
      <c r="C91" s="29">
        <v>7446</v>
      </c>
      <c r="D91" s="34">
        <v>2735</v>
      </c>
      <c r="E91" s="10">
        <f>SUM(C91:D91)</f>
        <v>10181</v>
      </c>
    </row>
    <row r="92" spans="1:5" ht="12.75">
      <c r="A92" s="32"/>
      <c r="B92" s="6"/>
      <c r="C92" s="29"/>
      <c r="D92" s="34"/>
      <c r="E92" s="10"/>
    </row>
    <row r="93" spans="1:5" ht="12.75">
      <c r="A93" s="32" t="s">
        <v>99</v>
      </c>
      <c r="B93" s="6" t="s">
        <v>73</v>
      </c>
      <c r="C93" s="29">
        <v>267308</v>
      </c>
      <c r="D93" s="34">
        <v>3713</v>
      </c>
      <c r="E93" s="10">
        <f aca="true" t="shared" si="1" ref="E93:E101">SUM(C93:D93)</f>
        <v>271021</v>
      </c>
    </row>
    <row r="94" spans="1:5" ht="12.75">
      <c r="A94" s="32" t="s">
        <v>100</v>
      </c>
      <c r="B94" s="6" t="s">
        <v>75</v>
      </c>
      <c r="C94" s="29">
        <v>44435</v>
      </c>
      <c r="D94" s="34">
        <v>546</v>
      </c>
      <c r="E94" s="10">
        <f t="shared" si="1"/>
        <v>44981</v>
      </c>
    </row>
    <row r="95" spans="1:5" ht="12.75">
      <c r="A95" s="31" t="s">
        <v>101</v>
      </c>
      <c r="B95" s="22" t="s">
        <v>77</v>
      </c>
      <c r="C95" s="30">
        <v>7051</v>
      </c>
      <c r="D95" s="33">
        <v>91</v>
      </c>
      <c r="E95" s="23">
        <f t="shared" si="1"/>
        <v>7142</v>
      </c>
    </row>
    <row r="96" spans="1:5" ht="12.75">
      <c r="A96" s="32" t="s">
        <v>12</v>
      </c>
      <c r="B96" s="6" t="s">
        <v>13</v>
      </c>
      <c r="C96" s="29">
        <f>SUM(C93:C95)</f>
        <v>318794</v>
      </c>
      <c r="D96" s="34">
        <f>SUM(D93:D95)</f>
        <v>4350</v>
      </c>
      <c r="E96" s="10">
        <f t="shared" si="1"/>
        <v>323144</v>
      </c>
    </row>
    <row r="97" spans="1:5" ht="12.75">
      <c r="A97" s="32"/>
      <c r="B97" s="6"/>
      <c r="C97" s="29"/>
      <c r="D97" s="34"/>
      <c r="E97" s="10"/>
    </row>
    <row r="98" spans="1:5" ht="12.75">
      <c r="A98" s="32" t="s">
        <v>102</v>
      </c>
      <c r="B98" s="6" t="s">
        <v>73</v>
      </c>
      <c r="C98" s="29">
        <v>0</v>
      </c>
      <c r="D98" s="34">
        <v>28600</v>
      </c>
      <c r="E98" s="10">
        <f t="shared" si="1"/>
        <v>28600</v>
      </c>
    </row>
    <row r="99" spans="1:5" ht="12.75">
      <c r="A99" s="32" t="s">
        <v>103</v>
      </c>
      <c r="B99" s="6" t="s">
        <v>75</v>
      </c>
      <c r="C99" s="29">
        <v>155</v>
      </c>
      <c r="D99" s="34">
        <v>4345</v>
      </c>
      <c r="E99" s="10">
        <f t="shared" si="1"/>
        <v>4500</v>
      </c>
    </row>
    <row r="100" spans="1:5" ht="12.75">
      <c r="A100" s="31" t="s">
        <v>104</v>
      </c>
      <c r="B100" s="22" t="s">
        <v>105</v>
      </c>
      <c r="C100" s="30">
        <v>442</v>
      </c>
      <c r="D100" s="33">
        <v>1834</v>
      </c>
      <c r="E100" s="23">
        <f t="shared" si="1"/>
        <v>2276</v>
      </c>
    </row>
    <row r="101" spans="1:5" ht="12.75">
      <c r="A101" s="32" t="s">
        <v>106</v>
      </c>
      <c r="B101" s="6" t="s">
        <v>107</v>
      </c>
      <c r="C101" s="29">
        <f>SUM(C98:C100)</f>
        <v>597</v>
      </c>
      <c r="D101" s="34">
        <f>SUM(D98:D100)</f>
        <v>34779</v>
      </c>
      <c r="E101" s="10">
        <f t="shared" si="1"/>
        <v>35376</v>
      </c>
    </row>
    <row r="102" spans="1:5" ht="12.75">
      <c r="A102" s="32"/>
      <c r="B102" s="6"/>
      <c r="C102" s="29"/>
      <c r="D102" s="34"/>
      <c r="E102" s="10"/>
    </row>
    <row r="103" spans="1:5" ht="12.75">
      <c r="A103" s="32" t="s">
        <v>108</v>
      </c>
      <c r="B103" s="6" t="s">
        <v>10</v>
      </c>
      <c r="C103" s="29">
        <v>38807</v>
      </c>
      <c r="D103" s="34">
        <v>20000</v>
      </c>
      <c r="E103" s="10">
        <f>SUM(C103:D103)</f>
        <v>58807</v>
      </c>
    </row>
    <row r="104" spans="1:5" ht="12.75">
      <c r="A104" s="32"/>
      <c r="B104" s="6" t="s">
        <v>109</v>
      </c>
      <c r="C104" s="29"/>
      <c r="D104" s="34"/>
      <c r="E104" s="10"/>
    </row>
    <row r="105" spans="1:5" ht="12.75">
      <c r="A105" s="32"/>
      <c r="B105" s="6" t="s">
        <v>110</v>
      </c>
      <c r="C105" s="29"/>
      <c r="D105" s="34"/>
      <c r="E105" s="10"/>
    </row>
    <row r="106" spans="1:5" ht="12.75">
      <c r="A106" s="32"/>
      <c r="B106" s="6"/>
      <c r="C106" s="29"/>
      <c r="D106" s="34"/>
      <c r="E106" s="10"/>
    </row>
    <row r="107" spans="1:5" ht="12.75">
      <c r="A107" s="32" t="s">
        <v>111</v>
      </c>
      <c r="B107" s="6" t="s">
        <v>112</v>
      </c>
      <c r="C107" s="29">
        <v>0</v>
      </c>
      <c r="D107" s="34">
        <v>10000</v>
      </c>
      <c r="E107" s="10">
        <f>SUM(C107:D107)</f>
        <v>10000</v>
      </c>
    </row>
    <row r="108" spans="1:5" ht="12.75">
      <c r="A108" s="32"/>
      <c r="B108" s="6" t="s">
        <v>310</v>
      </c>
      <c r="C108" s="29"/>
      <c r="D108" s="34"/>
      <c r="E108" s="10"/>
    </row>
    <row r="109" spans="1:5" ht="12.75">
      <c r="A109" s="32"/>
      <c r="B109" s="6" t="s">
        <v>113</v>
      </c>
      <c r="C109" s="29"/>
      <c r="D109" s="34"/>
      <c r="E109" s="10"/>
    </row>
    <row r="110" spans="1:5" ht="12.75">
      <c r="A110" s="32"/>
      <c r="B110" s="25"/>
      <c r="C110" s="29"/>
      <c r="D110" s="34"/>
      <c r="E110" s="10"/>
    </row>
    <row r="111" spans="1:5" ht="12.75">
      <c r="A111" s="32" t="s">
        <v>114</v>
      </c>
      <c r="B111" s="25" t="s">
        <v>115</v>
      </c>
      <c r="C111" s="29">
        <v>487000</v>
      </c>
      <c r="D111" s="34">
        <v>50000</v>
      </c>
      <c r="E111" s="10">
        <f>SUM(C111:D111)</f>
        <v>537000</v>
      </c>
    </row>
    <row r="112" spans="1:5" ht="12.75">
      <c r="A112" s="32"/>
      <c r="B112" s="25" t="s">
        <v>116</v>
      </c>
      <c r="C112" s="29"/>
      <c r="D112" s="34"/>
      <c r="E112" s="10"/>
    </row>
    <row r="113" spans="1:5" ht="12.75">
      <c r="A113" s="32"/>
      <c r="B113" s="25" t="s">
        <v>117</v>
      </c>
      <c r="C113" s="29"/>
      <c r="D113" s="34"/>
      <c r="E113" s="10"/>
    </row>
    <row r="114" spans="1:5" ht="12.75">
      <c r="A114" s="32"/>
      <c r="B114" s="25" t="s">
        <v>118</v>
      </c>
      <c r="C114" s="29"/>
      <c r="D114" s="34"/>
      <c r="E114" s="10"/>
    </row>
    <row r="115" spans="1:5" ht="12.75">
      <c r="A115" s="32"/>
      <c r="B115" s="25" t="s">
        <v>119</v>
      </c>
      <c r="C115" s="29"/>
      <c r="D115" s="34"/>
      <c r="E115" s="10"/>
    </row>
    <row r="116" spans="1:5" ht="12.75">
      <c r="A116" s="32"/>
      <c r="B116" s="25" t="s">
        <v>120</v>
      </c>
      <c r="C116" s="29"/>
      <c r="D116" s="34"/>
      <c r="E116" s="10"/>
    </row>
    <row r="117" spans="1:5" ht="12.75">
      <c r="A117" s="32"/>
      <c r="B117" s="25" t="s">
        <v>121</v>
      </c>
      <c r="C117" s="29"/>
      <c r="D117" s="34"/>
      <c r="E117" s="10"/>
    </row>
    <row r="118" spans="1:5" ht="12.75">
      <c r="A118" s="32"/>
      <c r="B118" s="25" t="s">
        <v>122</v>
      </c>
      <c r="C118" s="29"/>
      <c r="D118" s="34"/>
      <c r="E118" s="10"/>
    </row>
    <row r="119" spans="1:5" ht="12.75">
      <c r="A119" s="32"/>
      <c r="B119" s="32"/>
      <c r="C119" s="29"/>
      <c r="D119" s="34"/>
      <c r="E119" s="10"/>
    </row>
    <row r="120" spans="1:5" ht="12.75">
      <c r="A120" s="32" t="s">
        <v>123</v>
      </c>
      <c r="B120" s="25" t="s">
        <v>85</v>
      </c>
      <c r="C120" s="29">
        <v>28676</v>
      </c>
      <c r="D120" s="34">
        <v>10000</v>
      </c>
      <c r="E120" s="10">
        <f>SUM(C120:D120)</f>
        <v>38676</v>
      </c>
    </row>
    <row r="121" spans="1:5" ht="12.75">
      <c r="A121" s="32"/>
      <c r="B121" s="25" t="s">
        <v>124</v>
      </c>
      <c r="C121" s="29"/>
      <c r="D121" s="34"/>
      <c r="E121" s="10"/>
    </row>
    <row r="122" spans="1:5" ht="12.75">
      <c r="A122" s="32"/>
      <c r="B122" s="25" t="s">
        <v>125</v>
      </c>
      <c r="C122" s="29"/>
      <c r="D122" s="34"/>
      <c r="E122" s="10"/>
    </row>
    <row r="123" spans="1:5" ht="12.75">
      <c r="A123" s="32"/>
      <c r="B123" s="25"/>
      <c r="C123" s="29"/>
      <c r="D123" s="34"/>
      <c r="E123" s="10"/>
    </row>
    <row r="124" spans="1:5" ht="12.75">
      <c r="A124" s="32" t="s">
        <v>126</v>
      </c>
      <c r="B124" s="25" t="s">
        <v>10</v>
      </c>
      <c r="C124" s="29">
        <v>82726</v>
      </c>
      <c r="D124" s="34">
        <v>50000</v>
      </c>
      <c r="E124" s="10">
        <f>SUM(C124:D124)</f>
        <v>132726</v>
      </c>
    </row>
    <row r="125" spans="1:5" ht="12.75">
      <c r="A125" s="32"/>
      <c r="B125" s="25" t="s">
        <v>127</v>
      </c>
      <c r="C125" s="29"/>
      <c r="D125" s="34"/>
      <c r="E125" s="10"/>
    </row>
    <row r="126" spans="1:5" ht="12.75">
      <c r="A126" s="32"/>
      <c r="B126" s="25" t="s">
        <v>128</v>
      </c>
      <c r="C126" s="29"/>
      <c r="D126" s="34"/>
      <c r="E126" s="10"/>
    </row>
    <row r="127" spans="1:5" ht="13.5" thickBot="1">
      <c r="A127" s="44"/>
      <c r="B127" s="49"/>
      <c r="C127" s="45"/>
      <c r="D127" s="46"/>
      <c r="E127" s="47"/>
    </row>
    <row r="128" spans="1:5" ht="12.75">
      <c r="A128" s="17"/>
      <c r="B128" s="19"/>
      <c r="C128" s="18"/>
      <c r="D128" s="18"/>
      <c r="E128" s="9"/>
    </row>
    <row r="129" spans="1:5" ht="13.5" thickBot="1">
      <c r="A129" s="1"/>
      <c r="B129" s="1"/>
      <c r="C129" s="1"/>
      <c r="D129" s="1"/>
      <c r="E129" s="1"/>
    </row>
    <row r="130" spans="1:5" ht="12.75">
      <c r="A130" s="11" t="s">
        <v>0</v>
      </c>
      <c r="B130" s="50"/>
      <c r="C130" s="11" t="s">
        <v>4</v>
      </c>
      <c r="D130" s="50"/>
      <c r="E130" s="11" t="s">
        <v>4</v>
      </c>
    </row>
    <row r="131" spans="1:5" ht="13.5" thickBot="1">
      <c r="A131" s="12" t="s">
        <v>1</v>
      </c>
      <c r="B131" s="51" t="s">
        <v>2</v>
      </c>
      <c r="C131" s="12" t="s">
        <v>6</v>
      </c>
      <c r="D131" s="51" t="s">
        <v>3</v>
      </c>
      <c r="E131" s="12" t="s">
        <v>5</v>
      </c>
    </row>
    <row r="132" spans="1:5" ht="12.75">
      <c r="A132" s="53"/>
      <c r="B132" s="19"/>
      <c r="C132" s="29"/>
      <c r="D132" s="18"/>
      <c r="E132" s="14"/>
    </row>
    <row r="133" spans="1:5" ht="12.75">
      <c r="A133" s="53" t="s">
        <v>129</v>
      </c>
      <c r="B133" s="19" t="s">
        <v>10</v>
      </c>
      <c r="C133" s="29">
        <v>2037</v>
      </c>
      <c r="D133" s="18">
        <v>20000</v>
      </c>
      <c r="E133" s="14">
        <f>SUM(C133:D133)</f>
        <v>22037</v>
      </c>
    </row>
    <row r="134" spans="1:5" ht="12.75">
      <c r="A134" s="53"/>
      <c r="B134" s="19" t="s">
        <v>130</v>
      </c>
      <c r="C134" s="29"/>
      <c r="D134" s="18"/>
      <c r="E134" s="14"/>
    </row>
    <row r="135" spans="1:5" ht="12.75">
      <c r="A135" s="53"/>
      <c r="B135" s="19"/>
      <c r="C135" s="29"/>
      <c r="D135" s="18"/>
      <c r="E135" s="14"/>
    </row>
    <row r="136" spans="1:5" ht="12.75">
      <c r="A136" s="53" t="s">
        <v>131</v>
      </c>
      <c r="B136" s="19" t="s">
        <v>132</v>
      </c>
      <c r="C136" s="29">
        <v>0</v>
      </c>
      <c r="D136" s="18">
        <v>8000</v>
      </c>
      <c r="E136" s="14">
        <f>SUM(C136:D136)</f>
        <v>8000</v>
      </c>
    </row>
    <row r="137" spans="1:5" ht="12.75">
      <c r="A137" s="53"/>
      <c r="B137" s="19" t="s">
        <v>133</v>
      </c>
      <c r="C137" s="29"/>
      <c r="D137" s="18"/>
      <c r="E137" s="14"/>
    </row>
    <row r="138" spans="1:5" ht="12.75">
      <c r="A138" s="53"/>
      <c r="B138" s="19" t="s">
        <v>134</v>
      </c>
      <c r="C138" s="29"/>
      <c r="D138" s="18"/>
      <c r="E138" s="14"/>
    </row>
    <row r="139" spans="1:5" ht="12.75">
      <c r="A139" s="53"/>
      <c r="B139" s="19"/>
      <c r="C139" s="29"/>
      <c r="D139" s="18"/>
      <c r="E139" s="14"/>
    </row>
    <row r="140" spans="1:5" ht="12.75">
      <c r="A140" s="53" t="s">
        <v>135</v>
      </c>
      <c r="B140" s="19" t="s">
        <v>136</v>
      </c>
      <c r="C140" s="29">
        <v>20000</v>
      </c>
      <c r="D140" s="18">
        <v>5000</v>
      </c>
      <c r="E140" s="14">
        <f>SUM(C140:D140)</f>
        <v>25000</v>
      </c>
    </row>
    <row r="141" spans="1:5" ht="12.75">
      <c r="A141" s="53"/>
      <c r="B141" s="19" t="s">
        <v>137</v>
      </c>
      <c r="C141" s="29"/>
      <c r="D141" s="18"/>
      <c r="E141" s="14"/>
    </row>
    <row r="142" spans="1:5" ht="12.75">
      <c r="A142" s="53"/>
      <c r="B142" s="19" t="s">
        <v>138</v>
      </c>
      <c r="C142" s="29"/>
      <c r="D142" s="18"/>
      <c r="E142" s="14"/>
    </row>
    <row r="143" spans="1:5" ht="12.75">
      <c r="A143" s="53"/>
      <c r="B143" s="19"/>
      <c r="C143" s="29"/>
      <c r="D143" s="18"/>
      <c r="E143" s="14"/>
    </row>
    <row r="144" spans="1:5" ht="12.75">
      <c r="A144" s="53" t="s">
        <v>139</v>
      </c>
      <c r="B144" s="19" t="s">
        <v>96</v>
      </c>
      <c r="C144" s="29">
        <v>3100</v>
      </c>
      <c r="D144" s="18">
        <v>7000</v>
      </c>
      <c r="E144" s="14">
        <f>SUM(C144:D144)</f>
        <v>10100</v>
      </c>
    </row>
    <row r="145" spans="1:5" ht="12.75">
      <c r="A145" s="53"/>
      <c r="B145" s="19" t="s">
        <v>140</v>
      </c>
      <c r="C145" s="29"/>
      <c r="D145" s="18"/>
      <c r="E145" s="14"/>
    </row>
    <row r="146" spans="1:5" ht="12.75">
      <c r="A146" s="53"/>
      <c r="B146" s="19" t="s">
        <v>141</v>
      </c>
      <c r="C146" s="29"/>
      <c r="D146" s="18"/>
      <c r="E146" s="14"/>
    </row>
    <row r="147" spans="1:5" ht="12.75">
      <c r="A147" s="53"/>
      <c r="B147" s="19"/>
      <c r="C147" s="29"/>
      <c r="D147" s="18"/>
      <c r="E147" s="14"/>
    </row>
    <row r="148" spans="1:5" ht="12.75">
      <c r="A148" s="53" t="s">
        <v>142</v>
      </c>
      <c r="B148" s="19" t="s">
        <v>143</v>
      </c>
      <c r="C148" s="29">
        <v>144043</v>
      </c>
      <c r="D148" s="18">
        <v>4000</v>
      </c>
      <c r="E148" s="14">
        <f>SUM(C148:D148)</f>
        <v>148043</v>
      </c>
    </row>
    <row r="149" spans="1:5" ht="12.75">
      <c r="A149" s="53"/>
      <c r="B149" s="19" t="s">
        <v>21</v>
      </c>
      <c r="C149" s="29"/>
      <c r="D149" s="18"/>
      <c r="E149" s="14"/>
    </row>
    <row r="150" spans="1:5" ht="12.75">
      <c r="A150" s="53"/>
      <c r="B150" s="19" t="s">
        <v>144</v>
      </c>
      <c r="C150" s="29"/>
      <c r="D150" s="18"/>
      <c r="E150" s="14"/>
    </row>
    <row r="151" spans="1:5" ht="12.75">
      <c r="A151" s="53"/>
      <c r="B151" s="19" t="s">
        <v>145</v>
      </c>
      <c r="C151" s="29"/>
      <c r="D151" s="18"/>
      <c r="E151" s="14"/>
    </row>
    <row r="152" spans="1:5" ht="12.75">
      <c r="A152" s="53"/>
      <c r="B152" s="19"/>
      <c r="C152" s="29"/>
      <c r="D152" s="18"/>
      <c r="E152" s="14"/>
    </row>
    <row r="153" spans="1:5" ht="12.75">
      <c r="A153" s="53" t="s">
        <v>146</v>
      </c>
      <c r="B153" s="19" t="s">
        <v>147</v>
      </c>
      <c r="C153" s="29">
        <v>24971</v>
      </c>
      <c r="D153" s="18">
        <v>1400</v>
      </c>
      <c r="E153" s="14">
        <f>SUM(C153:D153)</f>
        <v>26371</v>
      </c>
    </row>
    <row r="154" spans="1:5" ht="12.75">
      <c r="A154" s="53"/>
      <c r="B154" s="19" t="s">
        <v>97</v>
      </c>
      <c r="C154" s="29"/>
      <c r="D154" s="18"/>
      <c r="E154" s="14"/>
    </row>
    <row r="155" spans="1:5" ht="12.75">
      <c r="A155" s="53"/>
      <c r="B155" s="19"/>
      <c r="C155" s="29"/>
      <c r="D155" s="18"/>
      <c r="E155" s="14"/>
    </row>
    <row r="156" spans="1:5" ht="12.75">
      <c r="A156" s="53" t="s">
        <v>148</v>
      </c>
      <c r="B156" s="19" t="s">
        <v>147</v>
      </c>
      <c r="C156" s="29">
        <v>93500</v>
      </c>
      <c r="D156" s="18">
        <v>4000</v>
      </c>
      <c r="E156" s="14">
        <f>SUM(C156:D156)</f>
        <v>97500</v>
      </c>
    </row>
    <row r="157" spans="1:5" ht="12.75">
      <c r="A157" s="53"/>
      <c r="B157" s="19" t="s">
        <v>149</v>
      </c>
      <c r="C157" s="29"/>
      <c r="D157" s="18"/>
      <c r="E157" s="14"/>
    </row>
    <row r="158" spans="1:5" ht="12.75">
      <c r="A158" s="53"/>
      <c r="B158" s="19"/>
      <c r="C158" s="29"/>
      <c r="D158" s="18"/>
      <c r="E158" s="14"/>
    </row>
    <row r="159" spans="1:5" ht="12.75">
      <c r="A159" s="53" t="s">
        <v>150</v>
      </c>
      <c r="B159" s="19" t="s">
        <v>147</v>
      </c>
      <c r="C159" s="29">
        <v>43450</v>
      </c>
      <c r="D159" s="18">
        <v>8000</v>
      </c>
      <c r="E159" s="14">
        <f>SUM(C159:D159)</f>
        <v>51450</v>
      </c>
    </row>
    <row r="160" spans="1:5" ht="12.75">
      <c r="A160" s="53"/>
      <c r="B160" s="19" t="s">
        <v>151</v>
      </c>
      <c r="C160" s="29"/>
      <c r="D160" s="18"/>
      <c r="E160" s="14"/>
    </row>
    <row r="161" spans="1:5" ht="12.75">
      <c r="A161" s="53"/>
      <c r="B161" s="19" t="s">
        <v>152</v>
      </c>
      <c r="C161" s="29"/>
      <c r="D161" s="18"/>
      <c r="E161" s="14"/>
    </row>
    <row r="162" spans="1:5" ht="12.75">
      <c r="A162" s="53"/>
      <c r="B162" s="19"/>
      <c r="C162" s="29"/>
      <c r="D162" s="18"/>
      <c r="E162" s="14"/>
    </row>
    <row r="163" spans="1:5" ht="12.75">
      <c r="A163" s="53" t="s">
        <v>29</v>
      </c>
      <c r="B163" s="19" t="s">
        <v>30</v>
      </c>
      <c r="C163" s="29">
        <v>3221923.78</v>
      </c>
      <c r="D163" s="18">
        <v>95227</v>
      </c>
      <c r="E163" s="14">
        <f>SUM(C163:D163)</f>
        <v>3317150.78</v>
      </c>
    </row>
    <row r="164" spans="1:5" ht="12.75">
      <c r="A164" s="53"/>
      <c r="B164" s="19" t="s">
        <v>153</v>
      </c>
      <c r="C164" s="29"/>
      <c r="D164" s="18"/>
      <c r="E164" s="14"/>
    </row>
    <row r="165" spans="1:5" ht="12.75">
      <c r="A165" s="53"/>
      <c r="B165" s="19" t="s">
        <v>154</v>
      </c>
      <c r="C165" s="29"/>
      <c r="D165" s="18"/>
      <c r="E165" s="14"/>
    </row>
    <row r="166" spans="1:5" ht="12.75">
      <c r="A166" s="53"/>
      <c r="B166" s="19"/>
      <c r="C166" s="29"/>
      <c r="D166" s="18"/>
      <c r="E166" s="14"/>
    </row>
    <row r="167" spans="1:5" ht="12.75">
      <c r="A167" s="53" t="s">
        <v>155</v>
      </c>
      <c r="B167" s="19" t="s">
        <v>96</v>
      </c>
      <c r="C167" s="29">
        <v>501346</v>
      </c>
      <c r="D167" s="18">
        <v>60000</v>
      </c>
      <c r="E167" s="14">
        <f>SUM(C167:D167)</f>
        <v>561346</v>
      </c>
    </row>
    <row r="168" spans="1:5" ht="12.75">
      <c r="A168" s="53"/>
      <c r="B168" s="19" t="s">
        <v>156</v>
      </c>
      <c r="C168" s="29"/>
      <c r="D168" s="18"/>
      <c r="E168" s="14"/>
    </row>
    <row r="169" spans="1:5" ht="12.75">
      <c r="A169" s="53"/>
      <c r="B169" s="19"/>
      <c r="C169" s="29"/>
      <c r="D169" s="18"/>
      <c r="E169" s="14"/>
    </row>
    <row r="170" spans="1:5" ht="12.75">
      <c r="A170" s="53" t="s">
        <v>188</v>
      </c>
      <c r="B170" s="19" t="s">
        <v>96</v>
      </c>
      <c r="C170" s="29">
        <v>11000</v>
      </c>
      <c r="D170" s="18">
        <v>14400</v>
      </c>
      <c r="E170" s="14">
        <f>SUM(C170:D170)</f>
        <v>25400</v>
      </c>
    </row>
    <row r="171" spans="1:5" ht="12.75">
      <c r="A171" s="53"/>
      <c r="B171" s="19" t="s">
        <v>189</v>
      </c>
      <c r="C171" s="29"/>
      <c r="D171" s="18"/>
      <c r="E171" s="14"/>
    </row>
    <row r="172" spans="1:5" ht="12.75">
      <c r="A172" s="53"/>
      <c r="B172" s="19"/>
      <c r="C172" s="29"/>
      <c r="D172" s="18"/>
      <c r="E172" s="14"/>
    </row>
    <row r="173" spans="1:5" ht="12.75">
      <c r="A173" s="53"/>
      <c r="B173" s="19"/>
      <c r="C173" s="29"/>
      <c r="D173" s="18"/>
      <c r="E173" s="14"/>
    </row>
    <row r="174" spans="1:5" ht="12.75">
      <c r="A174" s="53" t="s">
        <v>157</v>
      </c>
      <c r="B174" s="19" t="s">
        <v>147</v>
      </c>
      <c r="C174" s="29">
        <v>118806</v>
      </c>
      <c r="D174" s="18">
        <v>20000</v>
      </c>
      <c r="E174" s="14">
        <f>SUM(C174:D174)</f>
        <v>138806</v>
      </c>
    </row>
    <row r="175" spans="1:5" ht="12.75">
      <c r="A175" s="53"/>
      <c r="B175" s="19"/>
      <c r="C175" s="29"/>
      <c r="D175" s="18"/>
      <c r="E175" s="14"/>
    </row>
    <row r="176" spans="1:5" ht="12.75">
      <c r="A176" s="53" t="s">
        <v>158</v>
      </c>
      <c r="B176" s="19" t="s">
        <v>10</v>
      </c>
      <c r="C176" s="29">
        <v>3000</v>
      </c>
      <c r="D176" s="18">
        <v>5000</v>
      </c>
      <c r="E176" s="14">
        <f>SUM(C176:D176)</f>
        <v>8000</v>
      </c>
    </row>
    <row r="177" spans="1:5" ht="12.75">
      <c r="A177" s="53"/>
      <c r="B177" s="19" t="s">
        <v>159</v>
      </c>
      <c r="C177" s="29"/>
      <c r="D177" s="18"/>
      <c r="E177" s="14"/>
    </row>
    <row r="178" spans="1:5" ht="12.75">
      <c r="A178" s="53"/>
      <c r="B178" s="19" t="s">
        <v>160</v>
      </c>
      <c r="C178" s="29"/>
      <c r="D178" s="18"/>
      <c r="E178" s="14"/>
    </row>
    <row r="179" spans="1:5" ht="12.75">
      <c r="A179" s="53"/>
      <c r="B179" s="19"/>
      <c r="C179" s="29"/>
      <c r="D179" s="18"/>
      <c r="E179" s="14"/>
    </row>
    <row r="180" spans="1:5" ht="12.75">
      <c r="A180" s="53" t="s">
        <v>161</v>
      </c>
      <c r="B180" s="19" t="s">
        <v>162</v>
      </c>
      <c r="C180" s="29">
        <v>14097</v>
      </c>
      <c r="D180" s="18">
        <v>5000</v>
      </c>
      <c r="E180" s="14">
        <f>SUM(C180:D180)</f>
        <v>19097</v>
      </c>
    </row>
    <row r="181" spans="1:5" ht="12.75">
      <c r="A181" s="53"/>
      <c r="B181" s="19" t="s">
        <v>163</v>
      </c>
      <c r="C181" s="29"/>
      <c r="D181" s="18"/>
      <c r="E181" s="14"/>
    </row>
    <row r="182" spans="1:5" ht="12.75">
      <c r="A182" s="53"/>
      <c r="B182" s="19" t="s">
        <v>164</v>
      </c>
      <c r="C182" s="29"/>
      <c r="D182" s="18"/>
      <c r="E182" s="14"/>
    </row>
    <row r="183" spans="1:5" ht="12.75">
      <c r="A183" s="53"/>
      <c r="B183" s="19"/>
      <c r="C183" s="29"/>
      <c r="D183" s="18"/>
      <c r="E183" s="14"/>
    </row>
    <row r="184" spans="1:5" ht="12.75">
      <c r="A184" s="53" t="s">
        <v>190</v>
      </c>
      <c r="B184" s="19" t="s">
        <v>191</v>
      </c>
      <c r="C184" s="29">
        <v>9164</v>
      </c>
      <c r="D184" s="18">
        <v>2475</v>
      </c>
      <c r="E184" s="14">
        <f>SUM(C184:D184)</f>
        <v>11639</v>
      </c>
    </row>
    <row r="185" spans="1:5" ht="12.75">
      <c r="A185" s="53"/>
      <c r="B185" s="19" t="s">
        <v>192</v>
      </c>
      <c r="C185" s="29"/>
      <c r="D185" s="18"/>
      <c r="E185" s="14"/>
    </row>
    <row r="186" spans="1:5" ht="12.75">
      <c r="A186" s="53"/>
      <c r="B186" s="19" t="s">
        <v>193</v>
      </c>
      <c r="C186" s="29"/>
      <c r="D186" s="18"/>
      <c r="E186" s="14"/>
    </row>
    <row r="187" spans="1:5" ht="12.75">
      <c r="A187" s="53"/>
      <c r="B187" s="19" t="s">
        <v>194</v>
      </c>
      <c r="C187" s="29"/>
      <c r="D187" s="18"/>
      <c r="E187" s="14"/>
    </row>
    <row r="188" spans="1:5" ht="12.75">
      <c r="A188" s="53"/>
      <c r="B188" s="19" t="s">
        <v>195</v>
      </c>
      <c r="C188" s="29"/>
      <c r="D188" s="18"/>
      <c r="E188" s="14"/>
    </row>
    <row r="189" spans="1:5" ht="12.75">
      <c r="A189" s="53"/>
      <c r="B189" s="19" t="s">
        <v>196</v>
      </c>
      <c r="C189" s="29"/>
      <c r="D189" s="18"/>
      <c r="E189" s="14"/>
    </row>
    <row r="190" spans="1:5" ht="12.75">
      <c r="A190" s="53"/>
      <c r="B190" s="19" t="s">
        <v>197</v>
      </c>
      <c r="C190" s="29"/>
      <c r="D190" s="18"/>
      <c r="E190" s="14"/>
    </row>
    <row r="191" spans="1:5" ht="13.5" thickBot="1">
      <c r="A191" s="54"/>
      <c r="B191" s="52" t="s">
        <v>198</v>
      </c>
      <c r="C191" s="45"/>
      <c r="D191" s="55"/>
      <c r="E191" s="56"/>
    </row>
    <row r="192" spans="1:5" ht="12.75">
      <c r="A192" s="17"/>
      <c r="B192" s="19"/>
      <c r="C192" s="18"/>
      <c r="D192" s="18"/>
      <c r="E192" s="9"/>
    </row>
    <row r="193" spans="1:5" ht="13.5" thickBot="1">
      <c r="A193" s="1"/>
      <c r="B193" s="1"/>
      <c r="C193" s="1"/>
      <c r="D193" s="1"/>
      <c r="E193" s="1"/>
    </row>
    <row r="194" spans="1:5" ht="12.75">
      <c r="A194" s="2" t="s">
        <v>0</v>
      </c>
      <c r="B194" s="2"/>
      <c r="C194" s="11" t="s">
        <v>4</v>
      </c>
      <c r="D194" s="3"/>
      <c r="E194" s="3" t="s">
        <v>4</v>
      </c>
    </row>
    <row r="195" spans="1:5" ht="13.5" thickBot="1">
      <c r="A195" s="4" t="s">
        <v>1</v>
      </c>
      <c r="B195" s="4" t="s">
        <v>2</v>
      </c>
      <c r="C195" s="12" t="s">
        <v>6</v>
      </c>
      <c r="D195" s="5" t="s">
        <v>3</v>
      </c>
      <c r="E195" s="5" t="s">
        <v>5</v>
      </c>
    </row>
    <row r="196" spans="1:5" ht="12.75">
      <c r="A196" s="53"/>
      <c r="B196" s="19"/>
      <c r="C196" s="29"/>
      <c r="D196" s="18"/>
      <c r="E196" s="14"/>
    </row>
    <row r="197" spans="1:5" ht="12.75">
      <c r="A197" s="53" t="s">
        <v>165</v>
      </c>
      <c r="B197" s="19" t="s">
        <v>147</v>
      </c>
      <c r="C197" s="29">
        <v>117000</v>
      </c>
      <c r="D197" s="18">
        <v>20000</v>
      </c>
      <c r="E197" s="14">
        <f>SUM(C197:D197)</f>
        <v>137000</v>
      </c>
    </row>
    <row r="198" spans="1:5" ht="12.75">
      <c r="A198" s="53"/>
      <c r="B198" s="19" t="s">
        <v>166</v>
      </c>
      <c r="C198" s="29"/>
      <c r="D198" s="18"/>
      <c r="E198" s="14"/>
    </row>
    <row r="199" spans="1:5" ht="12.75">
      <c r="A199" s="53"/>
      <c r="B199" s="19"/>
      <c r="C199" s="29"/>
      <c r="D199" s="18"/>
      <c r="E199" s="14"/>
    </row>
    <row r="200" spans="1:5" ht="12.75">
      <c r="A200" s="53" t="s">
        <v>167</v>
      </c>
      <c r="B200" s="19" t="s">
        <v>10</v>
      </c>
      <c r="C200" s="29">
        <v>60000</v>
      </c>
      <c r="D200" s="18">
        <v>40000</v>
      </c>
      <c r="E200" s="14">
        <f>SUM(C200:D200)</f>
        <v>100000</v>
      </c>
    </row>
    <row r="201" spans="1:5" ht="12.75">
      <c r="A201" s="53"/>
      <c r="B201" s="19" t="s">
        <v>168</v>
      </c>
      <c r="C201" s="29"/>
      <c r="D201" s="18"/>
      <c r="E201" s="14"/>
    </row>
    <row r="202" spans="1:5" ht="12.75">
      <c r="A202" s="53"/>
      <c r="B202" s="19"/>
      <c r="C202" s="29"/>
      <c r="D202" s="18"/>
      <c r="E202" s="14"/>
    </row>
    <row r="203" spans="1:5" ht="12.75">
      <c r="A203" s="53" t="s">
        <v>169</v>
      </c>
      <c r="B203" s="19" t="s">
        <v>85</v>
      </c>
      <c r="C203" s="29">
        <v>11110</v>
      </c>
      <c r="D203" s="18">
        <v>12000</v>
      </c>
      <c r="E203" s="14">
        <f>SUM(C203:D203)</f>
        <v>23110</v>
      </c>
    </row>
    <row r="204" spans="1:5" ht="12.75">
      <c r="A204" s="53"/>
      <c r="B204" s="19" t="s">
        <v>170</v>
      </c>
      <c r="C204" s="29"/>
      <c r="D204" s="18"/>
      <c r="E204" s="14"/>
    </row>
    <row r="205" spans="1:5" ht="12.75">
      <c r="A205" s="53"/>
      <c r="B205" s="19" t="s">
        <v>171</v>
      </c>
      <c r="C205" s="29"/>
      <c r="D205" s="18"/>
      <c r="E205" s="14"/>
    </row>
    <row r="206" spans="1:5" ht="12.75">
      <c r="A206" s="53"/>
      <c r="B206" s="19" t="s">
        <v>172</v>
      </c>
      <c r="C206" s="29"/>
      <c r="D206" s="18"/>
      <c r="E206" s="14"/>
    </row>
    <row r="207" spans="1:5" ht="12.75">
      <c r="A207" s="53"/>
      <c r="B207" s="19" t="s">
        <v>173</v>
      </c>
      <c r="C207" s="29"/>
      <c r="D207" s="18"/>
      <c r="E207" s="14"/>
    </row>
    <row r="208" spans="1:5" ht="12.75">
      <c r="A208" s="53"/>
      <c r="B208" s="19" t="s">
        <v>174</v>
      </c>
      <c r="C208" s="29"/>
      <c r="D208" s="18"/>
      <c r="E208" s="14"/>
    </row>
    <row r="209" spans="1:5" ht="12.75">
      <c r="A209" s="32"/>
      <c r="B209" s="25"/>
      <c r="C209" s="29"/>
      <c r="D209" s="34"/>
      <c r="E209" s="10"/>
    </row>
    <row r="210" spans="1:5" ht="12.75">
      <c r="A210" s="32" t="s">
        <v>175</v>
      </c>
      <c r="B210" s="25" t="s">
        <v>10</v>
      </c>
      <c r="C210" s="29">
        <v>19050</v>
      </c>
      <c r="D210" s="34">
        <v>60000</v>
      </c>
      <c r="E210" s="10">
        <f>SUM(C210:D210)</f>
        <v>79050</v>
      </c>
    </row>
    <row r="211" spans="1:5" ht="12.75">
      <c r="A211" s="32"/>
      <c r="B211" s="25" t="s">
        <v>176</v>
      </c>
      <c r="C211" s="29"/>
      <c r="D211" s="34"/>
      <c r="E211" s="10"/>
    </row>
    <row r="212" spans="1:5" ht="12.75">
      <c r="A212" s="32"/>
      <c r="B212" s="25" t="s">
        <v>177</v>
      </c>
      <c r="C212" s="29"/>
      <c r="D212" s="34"/>
      <c r="E212" s="10"/>
    </row>
    <row r="213" spans="1:5" ht="12.75">
      <c r="A213" s="32"/>
      <c r="B213" s="25" t="s">
        <v>178</v>
      </c>
      <c r="C213" s="29"/>
      <c r="D213" s="34"/>
      <c r="E213" s="10"/>
    </row>
    <row r="214" spans="1:5" ht="12.75">
      <c r="A214" s="32"/>
      <c r="B214" s="25"/>
      <c r="C214" s="29"/>
      <c r="D214" s="34"/>
      <c r="E214" s="10"/>
    </row>
    <row r="215" spans="1:5" ht="12.75">
      <c r="A215" s="32" t="s">
        <v>179</v>
      </c>
      <c r="B215" s="25" t="s">
        <v>96</v>
      </c>
      <c r="C215" s="29">
        <v>5742</v>
      </c>
      <c r="D215" s="34">
        <v>5000</v>
      </c>
      <c r="E215" s="10">
        <f>SUM(C215:D215)</f>
        <v>10742</v>
      </c>
    </row>
    <row r="216" spans="1:5" ht="12.75">
      <c r="A216" s="32"/>
      <c r="B216" s="25" t="s">
        <v>180</v>
      </c>
      <c r="C216" s="29"/>
      <c r="D216" s="34"/>
      <c r="E216" s="10"/>
    </row>
    <row r="217" spans="1:5" ht="12.75">
      <c r="A217" s="32"/>
      <c r="B217" s="25" t="s">
        <v>181</v>
      </c>
      <c r="C217" s="29"/>
      <c r="D217" s="34"/>
      <c r="E217" s="10"/>
    </row>
    <row r="218" spans="1:5" ht="12.75">
      <c r="A218" s="32"/>
      <c r="B218" s="25"/>
      <c r="C218" s="29"/>
      <c r="D218" s="34"/>
      <c r="E218" s="10"/>
    </row>
    <row r="219" spans="1:5" ht="12.75">
      <c r="A219" s="32" t="s">
        <v>182</v>
      </c>
      <c r="B219" s="25" t="s">
        <v>85</v>
      </c>
      <c r="C219" s="29">
        <v>22388</v>
      </c>
      <c r="D219" s="34">
        <v>10000</v>
      </c>
      <c r="E219" s="10">
        <f>SUM(C219:D219)</f>
        <v>32388</v>
      </c>
    </row>
    <row r="220" spans="1:5" ht="12.75">
      <c r="A220" s="32"/>
      <c r="B220" s="25" t="s">
        <v>183</v>
      </c>
      <c r="C220" s="29"/>
      <c r="D220" s="34"/>
      <c r="E220" s="10"/>
    </row>
    <row r="221" spans="1:5" ht="12.75">
      <c r="A221" s="32"/>
      <c r="B221" s="25" t="s">
        <v>184</v>
      </c>
      <c r="C221" s="29"/>
      <c r="D221" s="34"/>
      <c r="E221" s="10"/>
    </row>
    <row r="222" spans="1:5" ht="12.75">
      <c r="A222" s="32"/>
      <c r="B222" s="25"/>
      <c r="C222" s="29"/>
      <c r="D222" s="34"/>
      <c r="E222" s="10"/>
    </row>
    <row r="223" spans="1:5" ht="12.75">
      <c r="A223" s="32" t="s">
        <v>185</v>
      </c>
      <c r="B223" s="25" t="s">
        <v>10</v>
      </c>
      <c r="C223" s="29">
        <v>400</v>
      </c>
      <c r="D223" s="34">
        <v>6000</v>
      </c>
      <c r="E223" s="10">
        <f>SUM(C223:D223)</f>
        <v>6400</v>
      </c>
    </row>
    <row r="224" spans="1:5" ht="12.75">
      <c r="A224" s="32"/>
      <c r="B224" s="25" t="s">
        <v>186</v>
      </c>
      <c r="C224" s="29"/>
      <c r="D224" s="34"/>
      <c r="E224" s="10"/>
    </row>
    <row r="225" spans="1:5" ht="12.75">
      <c r="A225" s="32"/>
      <c r="B225" s="25" t="s">
        <v>187</v>
      </c>
      <c r="C225" s="29"/>
      <c r="D225" s="34"/>
      <c r="E225" s="10"/>
    </row>
    <row r="226" spans="1:5" ht="12.75">
      <c r="A226" s="32"/>
      <c r="B226" s="25"/>
      <c r="C226" s="29"/>
      <c r="D226" s="34"/>
      <c r="E226" s="10"/>
    </row>
    <row r="227" spans="1:5" ht="12.75">
      <c r="A227" s="25" t="s">
        <v>236</v>
      </c>
      <c r="B227" s="25" t="s">
        <v>22</v>
      </c>
      <c r="C227" s="26">
        <v>471</v>
      </c>
      <c r="D227" s="27">
        <v>2782</v>
      </c>
      <c r="E227" s="64">
        <f>SUM(C227:D227)</f>
        <v>3253</v>
      </c>
    </row>
    <row r="228" spans="1:5" ht="12.75">
      <c r="A228" s="25"/>
      <c r="B228" s="25" t="s">
        <v>295</v>
      </c>
      <c r="C228" s="26"/>
      <c r="D228" s="27"/>
      <c r="E228" s="64"/>
    </row>
    <row r="229" spans="1:5" ht="12.75">
      <c r="A229" s="25"/>
      <c r="B229" s="25" t="s">
        <v>296</v>
      </c>
      <c r="C229" s="26"/>
      <c r="D229" s="27"/>
      <c r="E229" s="64"/>
    </row>
    <row r="230" spans="1:5" ht="12.75">
      <c r="A230" s="25"/>
      <c r="B230" s="25" t="s">
        <v>297</v>
      </c>
      <c r="C230" s="26"/>
      <c r="D230" s="27"/>
      <c r="E230" s="64"/>
    </row>
    <row r="231" spans="1:5" ht="12.75">
      <c r="A231" s="25"/>
      <c r="B231" s="25" t="s">
        <v>298</v>
      </c>
      <c r="C231" s="26"/>
      <c r="D231" s="27"/>
      <c r="E231" s="64"/>
    </row>
    <row r="232" spans="1:5" ht="12.75">
      <c r="A232" s="25"/>
      <c r="B232" s="25"/>
      <c r="C232" s="26"/>
      <c r="D232" s="27"/>
      <c r="E232" s="64"/>
    </row>
    <row r="233" spans="1:5" ht="12.75">
      <c r="A233" s="25" t="s">
        <v>299</v>
      </c>
      <c r="B233" s="25" t="s">
        <v>73</v>
      </c>
      <c r="C233" s="26">
        <v>42420</v>
      </c>
      <c r="D233" s="27">
        <v>1656</v>
      </c>
      <c r="E233" s="64">
        <f aca="true" t="shared" si="2" ref="E233:E239">SUM(C233:D233)</f>
        <v>44076</v>
      </c>
    </row>
    <row r="234" spans="1:5" ht="12.75">
      <c r="A234" s="25" t="s">
        <v>300</v>
      </c>
      <c r="B234" s="25" t="s">
        <v>81</v>
      </c>
      <c r="C234" s="26">
        <v>7012</v>
      </c>
      <c r="D234" s="27">
        <v>3724</v>
      </c>
      <c r="E234" s="64">
        <f t="shared" si="2"/>
        <v>10736</v>
      </c>
    </row>
    <row r="235" spans="1:5" ht="12.75">
      <c r="A235" s="25" t="s">
        <v>301</v>
      </c>
      <c r="B235" s="25" t="s">
        <v>77</v>
      </c>
      <c r="C235" s="26">
        <v>1112</v>
      </c>
      <c r="D235" s="27">
        <v>322</v>
      </c>
      <c r="E235" s="64">
        <f t="shared" si="2"/>
        <v>1434</v>
      </c>
    </row>
    <row r="236" spans="1:5" ht="12.75">
      <c r="A236" s="25" t="s">
        <v>281</v>
      </c>
      <c r="B236" s="25" t="s">
        <v>302</v>
      </c>
      <c r="C236" s="26">
        <v>15000</v>
      </c>
      <c r="D236" s="27">
        <v>26684</v>
      </c>
      <c r="E236" s="64">
        <f t="shared" si="2"/>
        <v>41684</v>
      </c>
    </row>
    <row r="237" spans="1:5" ht="12.75">
      <c r="A237" s="25" t="s">
        <v>304</v>
      </c>
      <c r="B237" s="25" t="s">
        <v>85</v>
      </c>
      <c r="C237" s="26">
        <v>8000</v>
      </c>
      <c r="D237" s="27">
        <v>11784</v>
      </c>
      <c r="E237" s="64">
        <f t="shared" si="2"/>
        <v>19784</v>
      </c>
    </row>
    <row r="238" spans="1:5" ht="12.75">
      <c r="A238" s="28" t="s">
        <v>303</v>
      </c>
      <c r="B238" s="28" t="s">
        <v>147</v>
      </c>
      <c r="C238" s="81">
        <v>9000</v>
      </c>
      <c r="D238" s="82">
        <v>5830</v>
      </c>
      <c r="E238" s="66">
        <f t="shared" si="2"/>
        <v>14830</v>
      </c>
    </row>
    <row r="239" spans="1:5" ht="12.75">
      <c r="A239" s="25" t="s">
        <v>214</v>
      </c>
      <c r="B239" s="25" t="s">
        <v>215</v>
      </c>
      <c r="C239" s="27">
        <f>SUM(C233:C238)</f>
        <v>82544</v>
      </c>
      <c r="D239" s="27">
        <f>SUM(D233:D238)</f>
        <v>50000</v>
      </c>
      <c r="E239" s="64">
        <f t="shared" si="2"/>
        <v>132544</v>
      </c>
    </row>
    <row r="240" spans="1:5" ht="13.5" thickBot="1">
      <c r="A240" s="25"/>
      <c r="B240" s="25"/>
      <c r="C240" s="26"/>
      <c r="D240" s="27"/>
      <c r="E240" s="24"/>
    </row>
    <row r="241" spans="1:5" ht="13.5" thickBot="1">
      <c r="A241" s="37"/>
      <c r="B241" s="37" t="s">
        <v>14</v>
      </c>
      <c r="C241" s="35">
        <v>25592149</v>
      </c>
      <c r="D241" s="36">
        <f>D75+D86+D88+D91+D96+D101+D103+D107+D111+D120+D124+D133+D136+D140+D144+D148+D153+D156+D159+D163+D167+D174+D176+D180+D197+D200+D203+D210+D215+D219+D223+D170+D184+D227+D239</f>
        <v>663356</v>
      </c>
      <c r="E241" s="36">
        <f>SUM(C241+D241)</f>
        <v>26255505</v>
      </c>
    </row>
    <row r="242" spans="1:5" ht="12.75">
      <c r="A242" s="40"/>
      <c r="B242" s="40"/>
      <c r="C242" s="39"/>
      <c r="D242" s="39"/>
      <c r="E242" s="39"/>
    </row>
    <row r="243" spans="1:5" ht="12.75">
      <c r="A243" s="19"/>
      <c r="B243" s="19"/>
      <c r="C243" s="38"/>
      <c r="D243" s="38"/>
      <c r="E243" s="39"/>
    </row>
    <row r="244" spans="1:5" ht="12.75">
      <c r="A244" s="19" t="s">
        <v>199</v>
      </c>
      <c r="B244" s="19"/>
      <c r="C244" s="38"/>
      <c r="D244" s="38"/>
      <c r="E244" s="38"/>
    </row>
    <row r="245" spans="1:5" ht="12.75">
      <c r="A245" s="19" t="s">
        <v>305</v>
      </c>
      <c r="B245" s="19"/>
      <c r="C245" s="38"/>
      <c r="D245" s="38"/>
      <c r="E245" s="38"/>
    </row>
    <row r="246" spans="1:5" ht="12.75">
      <c r="A246" s="19" t="s">
        <v>306</v>
      </c>
      <c r="B246" s="19"/>
      <c r="C246" s="38"/>
      <c r="D246" s="38"/>
      <c r="E246" s="38"/>
    </row>
    <row r="247" spans="1:5" ht="12.75">
      <c r="A247" s="19"/>
      <c r="B247" s="19"/>
      <c r="C247" s="38"/>
      <c r="D247" s="38"/>
      <c r="E247" s="38"/>
    </row>
    <row r="248" spans="1:5" ht="12.75">
      <c r="A248" s="19" t="s">
        <v>24</v>
      </c>
      <c r="B248" s="19"/>
      <c r="C248" s="38"/>
      <c r="D248" s="38"/>
      <c r="E248" s="38"/>
    </row>
    <row r="249" spans="1:5" ht="12.75">
      <c r="A249" s="19" t="s">
        <v>27</v>
      </c>
      <c r="B249" s="19"/>
      <c r="C249" s="38"/>
      <c r="D249" s="38"/>
      <c r="E249" s="38"/>
    </row>
    <row r="250" spans="1:5" ht="12.75">
      <c r="A250" s="19" t="s">
        <v>307</v>
      </c>
      <c r="B250" s="19"/>
      <c r="C250" s="38"/>
      <c r="D250" s="38"/>
      <c r="E250" s="38"/>
    </row>
    <row r="251" spans="1:5" ht="12.75">
      <c r="A251" s="19" t="s">
        <v>308</v>
      </c>
      <c r="B251" s="19"/>
      <c r="C251" s="38"/>
      <c r="D251" s="38"/>
      <c r="E251" s="38"/>
    </row>
    <row r="252" spans="1:5" ht="12.75">
      <c r="A252" s="19" t="s">
        <v>25</v>
      </c>
      <c r="B252" s="19"/>
      <c r="C252" s="38"/>
      <c r="D252" s="38"/>
      <c r="E252" s="38"/>
    </row>
    <row r="253" spans="1:5" ht="12.75">
      <c r="A253" s="19" t="s">
        <v>26</v>
      </c>
      <c r="B253" s="19"/>
      <c r="C253" s="38"/>
      <c r="D253" s="38"/>
      <c r="E253" s="38"/>
    </row>
    <row r="254" spans="1:5" ht="12.75">
      <c r="A254" s="19" t="s">
        <v>309</v>
      </c>
      <c r="B254" s="19"/>
      <c r="C254" s="38"/>
      <c r="D254" s="38"/>
      <c r="E254" s="38"/>
    </row>
    <row r="255" spans="1:5" ht="12.75">
      <c r="A255" s="19"/>
      <c r="B255" s="19"/>
      <c r="C255" s="38"/>
      <c r="D255" s="38"/>
      <c r="E255" s="38"/>
    </row>
    <row r="256" spans="1:5" ht="12.75">
      <c r="A256" s="19"/>
      <c r="B256" s="19"/>
      <c r="C256" s="38"/>
      <c r="D256" s="38"/>
      <c r="E256" s="38"/>
    </row>
    <row r="257" spans="1:5" ht="12.75">
      <c r="A257" s="19"/>
      <c r="B257" s="19" t="s">
        <v>8</v>
      </c>
      <c r="C257" s="38">
        <v>24534022</v>
      </c>
      <c r="D257" s="38"/>
      <c r="E257" s="38"/>
    </row>
    <row r="258" spans="1:5" ht="13.5" thickBot="1">
      <c r="A258" s="19"/>
      <c r="B258" s="19" t="s">
        <v>23</v>
      </c>
      <c r="C258" s="83">
        <v>2381483</v>
      </c>
      <c r="D258" s="38"/>
      <c r="E258" s="38"/>
    </row>
    <row r="259" spans="1:5" ht="12.75">
      <c r="A259" s="19"/>
      <c r="B259" s="19"/>
      <c r="C259" s="39">
        <f>SUM(C257:C258)</f>
        <v>26915505</v>
      </c>
      <c r="D259" s="38"/>
      <c r="E259" s="38"/>
    </row>
    <row r="260" spans="1:5" ht="12.75">
      <c r="A260" s="40"/>
      <c r="B260" s="40"/>
      <c r="C260" s="39"/>
      <c r="D260" s="39"/>
      <c r="E260" s="39"/>
    </row>
    <row r="261" spans="1:5" ht="12.75">
      <c r="A261" s="40"/>
      <c r="B261" s="19" t="s">
        <v>9</v>
      </c>
      <c r="C261" s="38">
        <v>26255505</v>
      </c>
      <c r="D261" s="39"/>
      <c r="E261" s="39"/>
    </row>
    <row r="262" spans="1:5" ht="12.75">
      <c r="A262" s="21"/>
      <c r="B262" s="19" t="s">
        <v>15</v>
      </c>
      <c r="C262" s="38">
        <v>160000</v>
      </c>
      <c r="D262" s="20"/>
      <c r="E262" s="20"/>
    </row>
    <row r="263" spans="1:5" ht="12.75">
      <c r="A263" s="21"/>
      <c r="B263" s="19" t="s">
        <v>16</v>
      </c>
      <c r="C263" s="39"/>
      <c r="D263" s="20"/>
      <c r="E263" s="20"/>
    </row>
    <row r="264" spans="1:5" ht="12.75">
      <c r="A264" s="21"/>
      <c r="B264" s="19" t="s">
        <v>17</v>
      </c>
      <c r="C264" s="39"/>
      <c r="D264" s="20"/>
      <c r="E264" s="20"/>
    </row>
    <row r="265" spans="1:5" ht="12.75">
      <c r="A265" s="21"/>
      <c r="B265" s="19" t="s">
        <v>18</v>
      </c>
      <c r="C265" s="38">
        <v>500000</v>
      </c>
      <c r="D265" s="20"/>
      <c r="E265" s="20"/>
    </row>
    <row r="266" spans="1:5" ht="12.75">
      <c r="A266" s="21"/>
      <c r="B266" s="19" t="s">
        <v>19</v>
      </c>
      <c r="C266" s="39"/>
      <c r="D266" s="20"/>
      <c r="E266" s="20"/>
    </row>
    <row r="267" spans="1:5" ht="13.5" thickBot="1">
      <c r="A267" s="21"/>
      <c r="B267" s="19" t="s">
        <v>20</v>
      </c>
      <c r="C267" s="84"/>
      <c r="D267" s="20"/>
      <c r="E267" s="20"/>
    </row>
    <row r="268" spans="1:5" ht="12.75">
      <c r="A268" s="21"/>
      <c r="B268" s="21"/>
      <c r="C268" s="39">
        <f>SUM(C261:C267)</f>
        <v>26915505</v>
      </c>
      <c r="D268" s="20"/>
      <c r="E268" s="20"/>
    </row>
    <row r="269" spans="1:5" ht="12.75">
      <c r="A269" s="7"/>
      <c r="B269" s="7"/>
      <c r="C269" s="16"/>
      <c r="D269" s="9"/>
      <c r="E269" s="9"/>
    </row>
    <row r="270" ht="12.75">
      <c r="A270" t="s">
        <v>227</v>
      </c>
    </row>
    <row r="272" spans="1:5" ht="13.5" thickBot="1">
      <c r="A272" s="1"/>
      <c r="B272" s="1"/>
      <c r="C272" s="1"/>
      <c r="D272" s="1"/>
      <c r="E272" s="1"/>
    </row>
    <row r="273" spans="1:5" ht="12.75">
      <c r="A273" s="2" t="s">
        <v>0</v>
      </c>
      <c r="B273" s="2"/>
      <c r="C273" s="11" t="s">
        <v>4</v>
      </c>
      <c r="D273" s="3"/>
      <c r="E273" s="3" t="s">
        <v>4</v>
      </c>
    </row>
    <row r="274" spans="1:5" ht="13.5" thickBot="1">
      <c r="A274" s="4" t="s">
        <v>1</v>
      </c>
      <c r="B274" s="4" t="s">
        <v>2</v>
      </c>
      <c r="C274" s="12" t="s">
        <v>6</v>
      </c>
      <c r="D274" s="5" t="s">
        <v>3</v>
      </c>
      <c r="E274" s="5" t="s">
        <v>5</v>
      </c>
    </row>
    <row r="275" spans="1:5" ht="12.75">
      <c r="A275" s="6"/>
      <c r="B275" s="6"/>
      <c r="C275" s="13"/>
      <c r="D275" s="8"/>
      <c r="E275" s="8"/>
    </row>
    <row r="276" spans="1:5" ht="12.75">
      <c r="A276" s="6" t="s">
        <v>217</v>
      </c>
      <c r="B276" s="6" t="s">
        <v>96</v>
      </c>
      <c r="C276" s="14">
        <v>37011</v>
      </c>
      <c r="D276" s="10">
        <v>-3108</v>
      </c>
      <c r="E276" s="10">
        <f aca="true" t="shared" si="3" ref="E276:E345">SUM(C276:D276)</f>
        <v>33903</v>
      </c>
    </row>
    <row r="277" spans="1:5" ht="12.75">
      <c r="A277" s="6" t="s">
        <v>228</v>
      </c>
      <c r="B277" s="6" t="s">
        <v>229</v>
      </c>
      <c r="C277" s="14">
        <v>0</v>
      </c>
      <c r="D277" s="10">
        <v>3000</v>
      </c>
      <c r="E277" s="10">
        <f t="shared" si="3"/>
        <v>3000</v>
      </c>
    </row>
    <row r="278" spans="1:5" ht="12.75">
      <c r="A278" s="6"/>
      <c r="B278" s="6" t="s">
        <v>230</v>
      </c>
      <c r="C278" s="14"/>
      <c r="D278" s="10"/>
      <c r="E278" s="10"/>
    </row>
    <row r="279" spans="1:5" ht="12.75">
      <c r="A279" s="22" t="s">
        <v>231</v>
      </c>
      <c r="B279" s="22" t="s">
        <v>232</v>
      </c>
      <c r="C279" s="48">
        <v>3393</v>
      </c>
      <c r="D279" s="23">
        <v>108</v>
      </c>
      <c r="E279" s="23">
        <f t="shared" si="3"/>
        <v>3501</v>
      </c>
    </row>
    <row r="280" spans="1:5" ht="12.75">
      <c r="A280" s="6" t="s">
        <v>218</v>
      </c>
      <c r="B280" s="6" t="s">
        <v>219</v>
      </c>
      <c r="C280" s="14">
        <f>SUM(C276:C279)</f>
        <v>40404</v>
      </c>
      <c r="D280" s="10">
        <f>SUM(D276:D279)</f>
        <v>0</v>
      </c>
      <c r="E280" s="10">
        <f t="shared" si="3"/>
        <v>40404</v>
      </c>
    </row>
    <row r="281" spans="1:5" ht="12.75">
      <c r="A281" s="6"/>
      <c r="B281" s="6"/>
      <c r="C281" s="14"/>
      <c r="D281" s="10"/>
      <c r="E281" s="10"/>
    </row>
    <row r="282" spans="1:5" ht="12.75">
      <c r="A282" s="6" t="s">
        <v>233</v>
      </c>
      <c r="B282" s="6" t="s">
        <v>96</v>
      </c>
      <c r="C282" s="14">
        <v>32467</v>
      </c>
      <c r="D282" s="10">
        <v>-91</v>
      </c>
      <c r="E282" s="10">
        <f t="shared" si="3"/>
        <v>32376</v>
      </c>
    </row>
    <row r="283" spans="1:5" ht="12.75">
      <c r="A283" s="22" t="s">
        <v>234</v>
      </c>
      <c r="B283" s="22" t="s">
        <v>232</v>
      </c>
      <c r="C283" s="48">
        <v>2910</v>
      </c>
      <c r="D283" s="23">
        <v>91</v>
      </c>
      <c r="E283" s="23">
        <f t="shared" si="3"/>
        <v>3001</v>
      </c>
    </row>
    <row r="284" spans="1:5" ht="12.75">
      <c r="A284" s="6" t="s">
        <v>235</v>
      </c>
      <c r="B284" s="59" t="s">
        <v>221</v>
      </c>
      <c r="C284" s="14">
        <f>SUM(C282:C283)</f>
        <v>35377</v>
      </c>
      <c r="D284" s="10">
        <f>SUM(D282:D283)</f>
        <v>0</v>
      </c>
      <c r="E284" s="10">
        <f t="shared" si="3"/>
        <v>35377</v>
      </c>
    </row>
    <row r="285" spans="1:5" ht="12.75">
      <c r="A285" s="6"/>
      <c r="B285" s="6"/>
      <c r="C285" s="14"/>
      <c r="D285" s="10"/>
      <c r="E285" s="10"/>
    </row>
    <row r="286" spans="1:5" ht="12.75">
      <c r="A286" s="59" t="s">
        <v>236</v>
      </c>
      <c r="B286" s="59" t="s">
        <v>22</v>
      </c>
      <c r="C286" s="63">
        <v>3253</v>
      </c>
      <c r="D286" s="64">
        <v>700</v>
      </c>
      <c r="E286" s="64">
        <f t="shared" si="3"/>
        <v>3953</v>
      </c>
    </row>
    <row r="287" spans="1:5" ht="12.75">
      <c r="A287" s="6" t="s">
        <v>237</v>
      </c>
      <c r="B287" s="6" t="s">
        <v>96</v>
      </c>
      <c r="C287" s="14">
        <v>64854</v>
      </c>
      <c r="D287" s="10">
        <v>-4578</v>
      </c>
      <c r="E287" s="10">
        <f t="shared" si="3"/>
        <v>60276</v>
      </c>
    </row>
    <row r="288" spans="1:5" ht="12.75">
      <c r="A288" s="6" t="s">
        <v>238</v>
      </c>
      <c r="B288" s="6" t="s">
        <v>239</v>
      </c>
      <c r="C288" s="14">
        <v>21573</v>
      </c>
      <c r="D288" s="10">
        <v>678</v>
      </c>
      <c r="E288" s="10">
        <f t="shared" si="3"/>
        <v>22251</v>
      </c>
    </row>
    <row r="289" spans="1:5" ht="12.75">
      <c r="A289" s="6" t="s">
        <v>240</v>
      </c>
      <c r="B289" s="6" t="s">
        <v>241</v>
      </c>
      <c r="C289" s="14">
        <v>0</v>
      </c>
      <c r="D289" s="10">
        <v>200</v>
      </c>
      <c r="E289" s="10">
        <f t="shared" si="3"/>
        <v>200</v>
      </c>
    </row>
    <row r="290" spans="1:5" ht="12.75">
      <c r="A290" s="6" t="s">
        <v>242</v>
      </c>
      <c r="B290" s="6" t="s">
        <v>243</v>
      </c>
      <c r="C290" s="14">
        <v>2216</v>
      </c>
      <c r="D290" s="10">
        <v>3000</v>
      </c>
      <c r="E290" s="10">
        <f t="shared" si="3"/>
        <v>5216</v>
      </c>
    </row>
    <row r="291" spans="1:5" ht="12.75">
      <c r="A291" s="22"/>
      <c r="B291" s="22" t="s">
        <v>207</v>
      </c>
      <c r="C291" s="48"/>
      <c r="D291" s="23"/>
      <c r="E291" s="23"/>
    </row>
    <row r="292" spans="1:5" ht="12.75">
      <c r="A292" s="6" t="s">
        <v>78</v>
      </c>
      <c r="B292" s="6" t="s">
        <v>79</v>
      </c>
      <c r="C292" s="14">
        <f>SUM(C286:C291)</f>
        <v>91896</v>
      </c>
      <c r="D292" s="10">
        <f>SUM(D286:D291)</f>
        <v>0</v>
      </c>
      <c r="E292" s="10">
        <f t="shared" si="3"/>
        <v>91896</v>
      </c>
    </row>
    <row r="293" spans="1:5" ht="12.75">
      <c r="A293" s="6"/>
      <c r="B293" s="6"/>
      <c r="C293" s="14"/>
      <c r="D293" s="10"/>
      <c r="E293" s="10"/>
    </row>
    <row r="294" spans="1:5" ht="12.75">
      <c r="A294" s="6" t="s">
        <v>244</v>
      </c>
      <c r="B294" s="6" t="s">
        <v>245</v>
      </c>
      <c r="C294" s="14">
        <v>30137</v>
      </c>
      <c r="D294" s="10">
        <v>-4000</v>
      </c>
      <c r="E294" s="10">
        <f t="shared" si="3"/>
        <v>26137</v>
      </c>
    </row>
    <row r="295" spans="1:5" ht="12.75">
      <c r="A295" s="22" t="s">
        <v>246</v>
      </c>
      <c r="B295" s="22" t="s">
        <v>147</v>
      </c>
      <c r="C295" s="48">
        <v>14755</v>
      </c>
      <c r="D295" s="23">
        <v>4000</v>
      </c>
      <c r="E295" s="23">
        <f t="shared" si="3"/>
        <v>18755</v>
      </c>
    </row>
    <row r="296" spans="1:5" ht="12.75">
      <c r="A296" s="6" t="s">
        <v>247</v>
      </c>
      <c r="B296" s="6" t="s">
        <v>248</v>
      </c>
      <c r="C296" s="14">
        <f>SUM(C294:C295)</f>
        <v>44892</v>
      </c>
      <c r="D296" s="10">
        <f>SUM(D294:D295)</f>
        <v>0</v>
      </c>
      <c r="E296" s="10">
        <f t="shared" si="3"/>
        <v>44892</v>
      </c>
    </row>
    <row r="297" spans="1:5" ht="12.75">
      <c r="A297" s="6"/>
      <c r="B297" s="6"/>
      <c r="C297" s="14"/>
      <c r="D297" s="10"/>
      <c r="E297" s="10"/>
    </row>
    <row r="298" spans="1:5" ht="12.75">
      <c r="A298" s="6" t="s">
        <v>249</v>
      </c>
      <c r="B298" s="6" t="s">
        <v>208</v>
      </c>
      <c r="C298" s="14">
        <v>1200</v>
      </c>
      <c r="D298" s="10">
        <v>2000</v>
      </c>
      <c r="E298" s="10">
        <f t="shared" si="3"/>
        <v>3200</v>
      </c>
    </row>
    <row r="299" spans="1:5" ht="12.75">
      <c r="A299" s="6"/>
      <c r="B299" s="6" t="s">
        <v>92</v>
      </c>
      <c r="C299" s="14"/>
      <c r="D299" s="10"/>
      <c r="E299" s="10"/>
    </row>
    <row r="300" spans="1:5" ht="12.75">
      <c r="A300" s="22" t="s">
        <v>250</v>
      </c>
      <c r="B300" s="22" t="s">
        <v>85</v>
      </c>
      <c r="C300" s="48">
        <v>5000</v>
      </c>
      <c r="D300" s="23">
        <v>-2000</v>
      </c>
      <c r="E300" s="23">
        <f t="shared" si="3"/>
        <v>3000</v>
      </c>
    </row>
    <row r="301" spans="1:5" ht="12.75">
      <c r="A301" s="6" t="s">
        <v>253</v>
      </c>
      <c r="B301" s="6" t="s">
        <v>252</v>
      </c>
      <c r="C301" s="14">
        <f>SUM(C298:C300)</f>
        <v>6200</v>
      </c>
      <c r="D301" s="10">
        <f>SUM(D298:D300)</f>
        <v>0</v>
      </c>
      <c r="E301" s="10">
        <f t="shared" si="3"/>
        <v>6200</v>
      </c>
    </row>
    <row r="302" spans="1:5" ht="12.75">
      <c r="A302" s="6" t="s">
        <v>220</v>
      </c>
      <c r="B302" s="6" t="s">
        <v>251</v>
      </c>
      <c r="C302" s="14"/>
      <c r="D302" s="10"/>
      <c r="E302" s="10"/>
    </row>
    <row r="303" spans="1:5" ht="12.75">
      <c r="A303" s="6"/>
      <c r="B303" s="6"/>
      <c r="C303" s="14"/>
      <c r="D303" s="10"/>
      <c r="E303" s="10"/>
    </row>
    <row r="304" spans="1:5" ht="12.75">
      <c r="A304" s="6" t="s">
        <v>254</v>
      </c>
      <c r="B304" s="6" t="s">
        <v>22</v>
      </c>
      <c r="C304" s="14">
        <v>18649</v>
      </c>
      <c r="D304" s="10">
        <v>1000</v>
      </c>
      <c r="E304" s="10">
        <f t="shared" si="3"/>
        <v>19649</v>
      </c>
    </row>
    <row r="305" spans="1:5" ht="12.75">
      <c r="A305" s="6" t="s">
        <v>255</v>
      </c>
      <c r="B305" s="6" t="s">
        <v>85</v>
      </c>
      <c r="C305" s="14">
        <v>69934</v>
      </c>
      <c r="D305" s="10">
        <v>-1000</v>
      </c>
      <c r="E305" s="10">
        <f t="shared" si="3"/>
        <v>68934</v>
      </c>
    </row>
    <row r="306" spans="1:5" ht="12.75">
      <c r="A306" s="6" t="s">
        <v>256</v>
      </c>
      <c r="B306" s="6" t="s">
        <v>257</v>
      </c>
      <c r="C306" s="14">
        <v>9580</v>
      </c>
      <c r="D306" s="10">
        <v>-1100</v>
      </c>
      <c r="E306" s="10">
        <f t="shared" si="3"/>
        <v>8480</v>
      </c>
    </row>
    <row r="307" spans="1:5" ht="12.75">
      <c r="A307" s="6" t="s">
        <v>258</v>
      </c>
      <c r="B307" s="6" t="s">
        <v>259</v>
      </c>
      <c r="C307" s="14">
        <v>46192</v>
      </c>
      <c r="D307" s="10">
        <v>3500</v>
      </c>
      <c r="E307" s="10">
        <f t="shared" si="3"/>
        <v>49692</v>
      </c>
    </row>
    <row r="308" spans="1:5" ht="12.75">
      <c r="A308" s="6" t="s">
        <v>260</v>
      </c>
      <c r="B308" s="6" t="s">
        <v>213</v>
      </c>
      <c r="C308" s="14">
        <v>3252</v>
      </c>
      <c r="D308" s="10">
        <v>1005</v>
      </c>
      <c r="E308" s="10">
        <f t="shared" si="3"/>
        <v>4257</v>
      </c>
    </row>
    <row r="309" spans="1:5" ht="12.75">
      <c r="A309" s="6" t="s">
        <v>261</v>
      </c>
      <c r="B309" s="6" t="s">
        <v>262</v>
      </c>
      <c r="C309" s="14">
        <v>8015</v>
      </c>
      <c r="D309" s="10">
        <v>-1005</v>
      </c>
      <c r="E309" s="10">
        <f t="shared" si="3"/>
        <v>7010</v>
      </c>
    </row>
    <row r="310" spans="1:5" ht="12.75">
      <c r="A310" s="6" t="s">
        <v>263</v>
      </c>
      <c r="B310" s="6" t="s">
        <v>264</v>
      </c>
      <c r="C310" s="14">
        <v>163051</v>
      </c>
      <c r="D310" s="10">
        <v>-316</v>
      </c>
      <c r="E310" s="10">
        <f t="shared" si="3"/>
        <v>162735</v>
      </c>
    </row>
    <row r="311" spans="1:5" ht="12.75">
      <c r="A311" s="6" t="s">
        <v>265</v>
      </c>
      <c r="B311" s="6" t="s">
        <v>208</v>
      </c>
      <c r="C311" s="14">
        <v>8680</v>
      </c>
      <c r="D311" s="10">
        <v>530</v>
      </c>
      <c r="E311" s="10">
        <f t="shared" si="3"/>
        <v>9210</v>
      </c>
    </row>
    <row r="312" spans="1:5" ht="12.75">
      <c r="A312" s="22"/>
      <c r="B312" s="22" t="s">
        <v>92</v>
      </c>
      <c r="C312" s="48"/>
      <c r="D312" s="23"/>
      <c r="E312" s="23"/>
    </row>
    <row r="313" spans="1:5" ht="12.75">
      <c r="A313" s="58" t="s">
        <v>200</v>
      </c>
      <c r="B313" s="58" t="s">
        <v>201</v>
      </c>
      <c r="C313" s="62">
        <f>SUM(C304:C312)</f>
        <v>327353</v>
      </c>
      <c r="D313" s="57">
        <f>SUM(D304:D312)</f>
        <v>2614</v>
      </c>
      <c r="E313" s="57">
        <f t="shared" si="3"/>
        <v>329967</v>
      </c>
    </row>
    <row r="314" spans="1:5" ht="12.75">
      <c r="A314" s="59" t="s">
        <v>266</v>
      </c>
      <c r="B314" s="59" t="s">
        <v>85</v>
      </c>
      <c r="C314" s="14">
        <v>13774</v>
      </c>
      <c r="D314" s="10">
        <v>-500</v>
      </c>
      <c r="E314" s="10">
        <f t="shared" si="3"/>
        <v>13274</v>
      </c>
    </row>
    <row r="315" spans="1:5" ht="12.75">
      <c r="A315" s="59" t="s">
        <v>267</v>
      </c>
      <c r="B315" s="6" t="s">
        <v>257</v>
      </c>
      <c r="C315" s="14">
        <v>2966</v>
      </c>
      <c r="D315" s="10">
        <v>-450</v>
      </c>
      <c r="E315" s="10">
        <f t="shared" si="3"/>
        <v>2516</v>
      </c>
    </row>
    <row r="316" spans="1:5" ht="12.75">
      <c r="A316" s="59" t="s">
        <v>268</v>
      </c>
      <c r="B316" s="6" t="s">
        <v>269</v>
      </c>
      <c r="C316" s="14">
        <v>2076</v>
      </c>
      <c r="D316" s="10">
        <v>500</v>
      </c>
      <c r="E316" s="10">
        <f t="shared" si="3"/>
        <v>2576</v>
      </c>
    </row>
    <row r="317" spans="1:5" ht="12.75">
      <c r="A317" s="60" t="s">
        <v>270</v>
      </c>
      <c r="B317" s="22" t="s">
        <v>262</v>
      </c>
      <c r="C317" s="48">
        <v>1426</v>
      </c>
      <c r="D317" s="23">
        <v>150</v>
      </c>
      <c r="E317" s="23">
        <f t="shared" si="3"/>
        <v>1576</v>
      </c>
    </row>
    <row r="318" spans="1:5" ht="12.75">
      <c r="A318" s="75" t="s">
        <v>202</v>
      </c>
      <c r="B318" s="75" t="s">
        <v>203</v>
      </c>
      <c r="C318" s="76">
        <f>SUM(C314:C317)</f>
        <v>20242</v>
      </c>
      <c r="D318" s="77">
        <f>SUM(D314:D317)</f>
        <v>-300</v>
      </c>
      <c r="E318" s="77">
        <f t="shared" si="3"/>
        <v>19942</v>
      </c>
    </row>
    <row r="319" spans="1:5" ht="13.5" thickBot="1">
      <c r="A319" s="78"/>
      <c r="B319" s="78"/>
      <c r="C319" s="79"/>
      <c r="D319" s="80"/>
      <c r="E319" s="80"/>
    </row>
    <row r="320" spans="1:5" ht="12.75">
      <c r="A320" s="21"/>
      <c r="B320" s="21"/>
      <c r="C320" s="20"/>
      <c r="D320" s="20"/>
      <c r="E320" s="20"/>
    </row>
    <row r="321" spans="1:5" ht="13.5" thickBot="1">
      <c r="A321" s="1"/>
      <c r="B321" s="1"/>
      <c r="C321" s="1"/>
      <c r="D321" s="1"/>
      <c r="E321" s="1"/>
    </row>
    <row r="322" spans="1:5" ht="12.75">
      <c r="A322" s="2" t="s">
        <v>0</v>
      </c>
      <c r="B322" s="2"/>
      <c r="C322" s="11" t="s">
        <v>4</v>
      </c>
      <c r="D322" s="3"/>
      <c r="E322" s="3" t="s">
        <v>4</v>
      </c>
    </row>
    <row r="323" spans="1:5" ht="13.5" thickBot="1">
      <c r="A323" s="4" t="s">
        <v>1</v>
      </c>
      <c r="B323" s="4" t="s">
        <v>2</v>
      </c>
      <c r="C323" s="12" t="s">
        <v>6</v>
      </c>
      <c r="D323" s="5" t="s">
        <v>3</v>
      </c>
      <c r="E323" s="5" t="s">
        <v>5</v>
      </c>
    </row>
    <row r="324" spans="1:5" ht="12.75">
      <c r="A324" s="59"/>
      <c r="B324" s="59"/>
      <c r="C324" s="63"/>
      <c r="D324" s="64"/>
      <c r="E324" s="64"/>
    </row>
    <row r="325" spans="1:5" ht="12.75">
      <c r="A325" s="59" t="s">
        <v>271</v>
      </c>
      <c r="B325" s="6" t="s">
        <v>257</v>
      </c>
      <c r="C325" s="14">
        <v>6700</v>
      </c>
      <c r="D325" s="10">
        <v>-500</v>
      </c>
      <c r="E325" s="10">
        <f t="shared" si="3"/>
        <v>6200</v>
      </c>
    </row>
    <row r="326" spans="1:5" ht="12.75">
      <c r="A326" s="60" t="s">
        <v>204</v>
      </c>
      <c r="B326" s="22" t="s">
        <v>10</v>
      </c>
      <c r="C326" s="48">
        <v>8300</v>
      </c>
      <c r="D326" s="23">
        <v>-2530</v>
      </c>
      <c r="E326" s="23">
        <f t="shared" si="3"/>
        <v>5770</v>
      </c>
    </row>
    <row r="327" spans="1:5" ht="12.75">
      <c r="A327" s="58" t="s">
        <v>205</v>
      </c>
      <c r="B327" s="58" t="s">
        <v>206</v>
      </c>
      <c r="C327" s="62">
        <f>SUM(C325:C326)</f>
        <v>15000</v>
      </c>
      <c r="D327" s="57">
        <f>SUM(D325:D326)</f>
        <v>-3030</v>
      </c>
      <c r="E327" s="57">
        <f t="shared" si="3"/>
        <v>11970</v>
      </c>
    </row>
    <row r="328" spans="1:5" ht="12.75">
      <c r="A328" s="59" t="s">
        <v>272</v>
      </c>
      <c r="B328" s="6" t="s">
        <v>257</v>
      </c>
      <c r="C328" s="14">
        <v>11860</v>
      </c>
      <c r="D328" s="10">
        <v>-500</v>
      </c>
      <c r="E328" s="10">
        <f t="shared" si="3"/>
        <v>11360</v>
      </c>
    </row>
    <row r="329" spans="1:5" ht="12.75">
      <c r="A329" s="59" t="s">
        <v>273</v>
      </c>
      <c r="B329" s="6" t="s">
        <v>10</v>
      </c>
      <c r="C329" s="14">
        <v>22010</v>
      </c>
      <c r="D329" s="10">
        <v>1600</v>
      </c>
      <c r="E329" s="10">
        <f t="shared" si="3"/>
        <v>23610</v>
      </c>
    </row>
    <row r="330" spans="1:5" ht="12.75">
      <c r="A330" s="60" t="s">
        <v>274</v>
      </c>
      <c r="B330" s="22" t="s">
        <v>264</v>
      </c>
      <c r="C330" s="48">
        <v>98994</v>
      </c>
      <c r="D330" s="23">
        <v>-78</v>
      </c>
      <c r="E330" s="23">
        <f t="shared" si="3"/>
        <v>98916</v>
      </c>
    </row>
    <row r="331" spans="1:5" ht="12.75">
      <c r="A331" s="58" t="s">
        <v>275</v>
      </c>
      <c r="B331" s="58" t="s">
        <v>276</v>
      </c>
      <c r="C331" s="62">
        <f>SUM(C328:C330)</f>
        <v>132864</v>
      </c>
      <c r="D331" s="57">
        <f>SUM(D328:D330)</f>
        <v>1022</v>
      </c>
      <c r="E331" s="57">
        <f t="shared" si="3"/>
        <v>133886</v>
      </c>
    </row>
    <row r="332" spans="1:5" ht="12.75">
      <c r="A332" s="59" t="s">
        <v>277</v>
      </c>
      <c r="B332" s="59" t="s">
        <v>85</v>
      </c>
      <c r="C332" s="14">
        <v>17474</v>
      </c>
      <c r="D332" s="10">
        <v>400</v>
      </c>
      <c r="E332" s="10">
        <f t="shared" si="3"/>
        <v>17874</v>
      </c>
    </row>
    <row r="333" spans="1:5" ht="12.75">
      <c r="A333" s="60" t="s">
        <v>278</v>
      </c>
      <c r="B333" s="22" t="s">
        <v>264</v>
      </c>
      <c r="C333" s="48">
        <v>12527</v>
      </c>
      <c r="D333" s="23">
        <v>394</v>
      </c>
      <c r="E333" s="23">
        <f t="shared" si="3"/>
        <v>12921</v>
      </c>
    </row>
    <row r="334" spans="1:5" ht="12.75">
      <c r="A334" s="58" t="s">
        <v>279</v>
      </c>
      <c r="B334" s="58" t="s">
        <v>280</v>
      </c>
      <c r="C334" s="62">
        <f>SUM(C332:C333)</f>
        <v>30001</v>
      </c>
      <c r="D334" s="57">
        <f>SUM(D332:D333)</f>
        <v>794</v>
      </c>
      <c r="E334" s="57">
        <f t="shared" si="3"/>
        <v>30795</v>
      </c>
    </row>
    <row r="335" spans="1:5" ht="12.75">
      <c r="A335" s="60" t="s">
        <v>286</v>
      </c>
      <c r="B335" s="60" t="s">
        <v>85</v>
      </c>
      <c r="C335" s="65">
        <v>2814</v>
      </c>
      <c r="D335" s="65">
        <v>-1100</v>
      </c>
      <c r="E335" s="66">
        <f t="shared" si="3"/>
        <v>1714</v>
      </c>
    </row>
    <row r="336" spans="1:5" ht="13.5" thickBot="1">
      <c r="A336" s="67" t="s">
        <v>287</v>
      </c>
      <c r="B336" s="67" t="s">
        <v>288</v>
      </c>
      <c r="C336" s="68">
        <f>C335</f>
        <v>2814</v>
      </c>
      <c r="D336" s="68">
        <f>D335</f>
        <v>-1100</v>
      </c>
      <c r="E336" s="69">
        <f t="shared" si="3"/>
        <v>1714</v>
      </c>
    </row>
    <row r="337" spans="1:5" ht="12.75">
      <c r="A337" s="6" t="s">
        <v>289</v>
      </c>
      <c r="B337" s="6" t="s">
        <v>85</v>
      </c>
      <c r="C337" s="14">
        <v>1000</v>
      </c>
      <c r="D337" s="10">
        <v>1000</v>
      </c>
      <c r="E337" s="10">
        <f t="shared" si="3"/>
        <v>2000</v>
      </c>
    </row>
    <row r="338" spans="1:5" ht="12.75">
      <c r="A338" s="22" t="s">
        <v>290</v>
      </c>
      <c r="B338" s="22" t="s">
        <v>96</v>
      </c>
      <c r="C338" s="48">
        <v>2300</v>
      </c>
      <c r="D338" s="23">
        <v>-1000</v>
      </c>
      <c r="E338" s="23">
        <f t="shared" si="3"/>
        <v>1300</v>
      </c>
    </row>
    <row r="339" spans="1:5" ht="13.5" thickBot="1">
      <c r="A339" s="58" t="s">
        <v>209</v>
      </c>
      <c r="B339" s="58" t="s">
        <v>210</v>
      </c>
      <c r="C339" s="62">
        <f>SUM(C337:C338)</f>
        <v>3300</v>
      </c>
      <c r="D339" s="57">
        <f>SUM(D337:D338)</f>
        <v>0</v>
      </c>
      <c r="E339" s="57">
        <f t="shared" si="3"/>
        <v>3300</v>
      </c>
    </row>
    <row r="340" spans="1:5" ht="12.75">
      <c r="A340" s="70"/>
      <c r="B340" s="70" t="s">
        <v>211</v>
      </c>
      <c r="C340" s="71">
        <f>C313+C318+C327+C331+C334+C336+C339</f>
        <v>531574</v>
      </c>
      <c r="D340" s="71">
        <f>D313+D318+D327+D331+D334+D336+D339</f>
        <v>0</v>
      </c>
      <c r="E340" s="72">
        <f t="shared" si="3"/>
        <v>531574</v>
      </c>
    </row>
    <row r="341" spans="1:5" ht="12.75">
      <c r="A341" s="59"/>
      <c r="B341" s="59"/>
      <c r="C341" s="63"/>
      <c r="D341" s="64"/>
      <c r="E341" s="64"/>
    </row>
    <row r="342" spans="1:5" ht="12.75">
      <c r="A342" s="59" t="s">
        <v>281</v>
      </c>
      <c r="B342" s="59" t="s">
        <v>22</v>
      </c>
      <c r="C342" s="63">
        <v>41684</v>
      </c>
      <c r="D342" s="64">
        <v>3412</v>
      </c>
      <c r="E342" s="64">
        <f t="shared" si="3"/>
        <v>45096</v>
      </c>
    </row>
    <row r="343" spans="1:5" ht="12.75">
      <c r="A343" s="59" t="s">
        <v>282</v>
      </c>
      <c r="B343" s="59" t="s">
        <v>10</v>
      </c>
      <c r="C343" s="14">
        <v>500</v>
      </c>
      <c r="D343" s="10">
        <v>500</v>
      </c>
      <c r="E343" s="10">
        <f t="shared" si="3"/>
        <v>1000</v>
      </c>
    </row>
    <row r="344" spans="1:5" ht="12.75">
      <c r="A344" s="6" t="s">
        <v>212</v>
      </c>
      <c r="B344" s="6" t="s">
        <v>96</v>
      </c>
      <c r="C344" s="14">
        <v>11956</v>
      </c>
      <c r="D344" s="10">
        <v>-4756</v>
      </c>
      <c r="E344" s="10">
        <f t="shared" si="3"/>
        <v>7200</v>
      </c>
    </row>
    <row r="345" spans="1:5" ht="12.75">
      <c r="A345" s="6" t="s">
        <v>283</v>
      </c>
      <c r="B345" s="6" t="s">
        <v>284</v>
      </c>
      <c r="C345" s="14">
        <v>0</v>
      </c>
      <c r="D345" s="10">
        <v>600</v>
      </c>
      <c r="E345" s="10">
        <f t="shared" si="3"/>
        <v>600</v>
      </c>
    </row>
    <row r="346" spans="1:5" ht="12.75">
      <c r="A346" s="6"/>
      <c r="B346" s="6" t="s">
        <v>89</v>
      </c>
      <c r="C346" s="14"/>
      <c r="D346" s="10"/>
      <c r="E346" s="10"/>
    </row>
    <row r="347" spans="1:5" ht="12.75">
      <c r="A347" s="6" t="s">
        <v>285</v>
      </c>
      <c r="B347" s="6" t="s">
        <v>91</v>
      </c>
      <c r="C347" s="14">
        <v>0</v>
      </c>
      <c r="D347" s="10">
        <v>244</v>
      </c>
      <c r="E347" s="10">
        <f aca="true" t="shared" si="4" ref="E347:E367">SUM(C347:D347)</f>
        <v>244</v>
      </c>
    </row>
    <row r="348" spans="1:5" ht="12.75">
      <c r="A348" s="22"/>
      <c r="B348" s="22" t="s">
        <v>92</v>
      </c>
      <c r="C348" s="48"/>
      <c r="D348" s="23"/>
      <c r="E348" s="23"/>
    </row>
    <row r="349" spans="1:5" ht="12.75">
      <c r="A349" s="6" t="s">
        <v>214</v>
      </c>
      <c r="B349" s="6" t="s">
        <v>215</v>
      </c>
      <c r="C349" s="14">
        <f>SUM(C342:C348)</f>
        <v>54140</v>
      </c>
      <c r="D349" s="10">
        <f>SUM(D342:D348)</f>
        <v>0</v>
      </c>
      <c r="E349" s="10">
        <f t="shared" si="4"/>
        <v>54140</v>
      </c>
    </row>
    <row r="350" spans="1:5" ht="12.75">
      <c r="A350" s="6"/>
      <c r="B350" s="6"/>
      <c r="C350" s="14"/>
      <c r="D350" s="10"/>
      <c r="E350" s="10"/>
    </row>
    <row r="351" spans="1:5" ht="12.75">
      <c r="A351" s="6" t="s">
        <v>99</v>
      </c>
      <c r="B351" s="6" t="s">
        <v>73</v>
      </c>
      <c r="C351" s="14">
        <v>271021</v>
      </c>
      <c r="D351" s="10">
        <v>-3713</v>
      </c>
      <c r="E351" s="10">
        <f t="shared" si="4"/>
        <v>267308</v>
      </c>
    </row>
    <row r="352" spans="1:5" ht="12.75">
      <c r="A352" s="6" t="s">
        <v>100</v>
      </c>
      <c r="B352" s="6" t="s">
        <v>81</v>
      </c>
      <c r="C352" s="14">
        <v>44981</v>
      </c>
      <c r="D352" s="10">
        <v>-196</v>
      </c>
      <c r="E352" s="10">
        <f t="shared" si="4"/>
        <v>44785</v>
      </c>
    </row>
    <row r="353" spans="1:5" ht="12.75">
      <c r="A353" s="6" t="s">
        <v>101</v>
      </c>
      <c r="B353" s="6" t="s">
        <v>77</v>
      </c>
      <c r="C353" s="14">
        <v>7142</v>
      </c>
      <c r="D353" s="10">
        <v>-91</v>
      </c>
      <c r="E353" s="10">
        <f t="shared" si="4"/>
        <v>7051</v>
      </c>
    </row>
    <row r="354" spans="1:5" ht="12.75">
      <c r="A354" s="22" t="s">
        <v>216</v>
      </c>
      <c r="B354" s="22" t="s">
        <v>85</v>
      </c>
      <c r="C354" s="48">
        <v>15528</v>
      </c>
      <c r="D354" s="23">
        <v>4000</v>
      </c>
      <c r="E354" s="23">
        <f t="shared" si="4"/>
        <v>19528</v>
      </c>
    </row>
    <row r="355" spans="1:5" ht="12.75">
      <c r="A355" s="6" t="s">
        <v>12</v>
      </c>
      <c r="B355" s="6" t="s">
        <v>13</v>
      </c>
      <c r="C355" s="14">
        <f>SUM(C351:C354)</f>
        <v>338672</v>
      </c>
      <c r="D355" s="10">
        <f>SUM(D351:D354)</f>
        <v>0</v>
      </c>
      <c r="E355" s="10">
        <f t="shared" si="4"/>
        <v>338672</v>
      </c>
    </row>
    <row r="356" spans="1:5" ht="12.75">
      <c r="A356" s="6"/>
      <c r="B356" s="6"/>
      <c r="C356" s="14"/>
      <c r="D356" s="10"/>
      <c r="E356" s="10"/>
    </row>
    <row r="357" spans="1:5" ht="12.75">
      <c r="A357" s="6" t="s">
        <v>161</v>
      </c>
      <c r="B357" s="6" t="s">
        <v>96</v>
      </c>
      <c r="C357" s="14">
        <v>19097</v>
      </c>
      <c r="D357" s="10">
        <v>-1151</v>
      </c>
      <c r="E357" s="10">
        <f t="shared" si="4"/>
        <v>17946</v>
      </c>
    </row>
    <row r="358" spans="1:5" ht="12.75">
      <c r="A358" s="22" t="s">
        <v>291</v>
      </c>
      <c r="B358" s="22" t="s">
        <v>292</v>
      </c>
      <c r="C358" s="48">
        <v>4850</v>
      </c>
      <c r="D358" s="23">
        <v>1151</v>
      </c>
      <c r="E358" s="23">
        <f t="shared" si="4"/>
        <v>6001</v>
      </c>
    </row>
    <row r="359" spans="1:5" ht="12.75">
      <c r="A359" s="6" t="s">
        <v>222</v>
      </c>
      <c r="B359" s="6" t="s">
        <v>223</v>
      </c>
      <c r="C359" s="14">
        <f>SUM(C357:C358)</f>
        <v>23947</v>
      </c>
      <c r="D359" s="10">
        <f>SUM(D357:D358)</f>
        <v>0</v>
      </c>
      <c r="E359" s="10">
        <f t="shared" si="4"/>
        <v>23947</v>
      </c>
    </row>
    <row r="360" spans="1:5" ht="12.75">
      <c r="A360" s="6"/>
      <c r="B360" s="6"/>
      <c r="C360" s="14"/>
      <c r="D360" s="10"/>
      <c r="E360" s="10"/>
    </row>
    <row r="361" spans="1:5" ht="12.75">
      <c r="A361" s="6" t="s">
        <v>224</v>
      </c>
      <c r="B361" s="6" t="s">
        <v>96</v>
      </c>
      <c r="C361" s="14">
        <v>13603</v>
      </c>
      <c r="D361" s="10">
        <v>-31</v>
      </c>
      <c r="E361" s="10">
        <f t="shared" si="4"/>
        <v>13572</v>
      </c>
    </row>
    <row r="362" spans="1:5" ht="12.75">
      <c r="A362" s="22" t="s">
        <v>293</v>
      </c>
      <c r="B362" s="22" t="s">
        <v>292</v>
      </c>
      <c r="C362" s="48">
        <v>970</v>
      </c>
      <c r="D362" s="23">
        <v>31</v>
      </c>
      <c r="E362" s="23">
        <f t="shared" si="4"/>
        <v>1001</v>
      </c>
    </row>
    <row r="363" spans="1:5" ht="12.75">
      <c r="A363" s="6" t="s">
        <v>225</v>
      </c>
      <c r="B363" s="59" t="s">
        <v>226</v>
      </c>
      <c r="C363" s="14">
        <f>SUM(C361:C362)</f>
        <v>14573</v>
      </c>
      <c r="D363" s="10">
        <f>SUM(D361:D362)</f>
        <v>0</v>
      </c>
      <c r="E363" s="10">
        <f t="shared" si="4"/>
        <v>14573</v>
      </c>
    </row>
    <row r="364" spans="1:5" ht="12.75">
      <c r="A364" s="6"/>
      <c r="B364" s="59"/>
      <c r="C364" s="14"/>
      <c r="D364" s="10"/>
      <c r="E364" s="10"/>
    </row>
    <row r="365" spans="1:5" ht="12.75">
      <c r="A365" s="6" t="s">
        <v>294</v>
      </c>
      <c r="B365" s="59" t="s">
        <v>96</v>
      </c>
      <c r="C365" s="14">
        <v>4000</v>
      </c>
      <c r="D365" s="10">
        <v>-334</v>
      </c>
      <c r="E365" s="10">
        <f t="shared" si="4"/>
        <v>3666</v>
      </c>
    </row>
    <row r="366" spans="1:5" ht="12.75">
      <c r="A366" s="22" t="s">
        <v>104</v>
      </c>
      <c r="B366" s="22" t="s">
        <v>292</v>
      </c>
      <c r="C366" s="48">
        <v>2276</v>
      </c>
      <c r="D366" s="23">
        <v>334</v>
      </c>
      <c r="E366" s="23">
        <f t="shared" si="4"/>
        <v>2610</v>
      </c>
    </row>
    <row r="367" spans="1:5" ht="12.75">
      <c r="A367" s="6" t="s">
        <v>106</v>
      </c>
      <c r="B367" s="59" t="s">
        <v>107</v>
      </c>
      <c r="C367" s="14">
        <f>SUM(C365:C366)</f>
        <v>6276</v>
      </c>
      <c r="D367" s="10">
        <f>SUM(D365:D366)</f>
        <v>0</v>
      </c>
      <c r="E367" s="10">
        <f t="shared" si="4"/>
        <v>6276</v>
      </c>
    </row>
    <row r="368" spans="1:5" ht="13.5" thickBot="1">
      <c r="A368" s="61"/>
      <c r="B368" s="61"/>
      <c r="C368" s="74"/>
      <c r="D368" s="73"/>
      <c r="E368" s="73"/>
    </row>
  </sheetData>
  <printOptions/>
  <pageMargins left="0.75" right="0.75" top="1" bottom="1" header="0.5" footer="0.5"/>
  <pageSetup horizontalDpi="600" verticalDpi="600" orientation="portrait" paperSize="9" scale="87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Nowe Miasto n/Wartą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Mnich</dc:creator>
  <cp:keywords/>
  <dc:description/>
  <cp:lastModifiedBy>Elżbieta Mnich</cp:lastModifiedBy>
  <cp:lastPrinted>2009-04-30T07:47:14Z</cp:lastPrinted>
  <dcterms:created xsi:type="dcterms:W3CDTF">2007-03-27T09:01:17Z</dcterms:created>
  <dcterms:modified xsi:type="dcterms:W3CDTF">2009-05-06T09:22:53Z</dcterms:modified>
  <cp:category/>
  <cp:version/>
  <cp:contentType/>
  <cp:contentStatus/>
</cp:coreProperties>
</file>