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Tabela elementów" sheetId="1" r:id="rId1"/>
    <sheet name="Kosztorys uproszczo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<sst xmlns="http://schemas.openxmlformats.org/spreadsheetml/2006/main" count="195" uniqueCount="164">
  <si>
    <t>Przebudowa drogi gminnej we wsi Czyżew-Sutki</t>
  </si>
  <si>
    <t>Kosztorys uproszczony</t>
  </si>
  <si>
    <t>J.m.</t>
  </si>
  <si>
    <t>ilość</t>
  </si>
  <si>
    <t>Cena</t>
  </si>
  <si>
    <t>Wartość</t>
  </si>
  <si>
    <t>Element nr 1. D.01.01.01.00 ROBOTY PRZYGOTOWAWCZE</t>
  </si>
  <si>
    <t>Element nr 1.1. D.01.01.01.11 Odtworzenie trasy i punktów wysokościowych w terenie równinnym</t>
  </si>
  <si>
    <t xml:space="preserve">1. KNNR 1  0111-0100   </t>
  </si>
  <si>
    <t>km trasy</t>
  </si>
  <si>
    <t xml:space="preserve">Roboty pomiarowe przy liniowych robotach ziemnych </t>
  </si>
  <si>
    <t xml:space="preserve">(drogi). Trasa dróg w terenie równinnym wraz z </t>
  </si>
  <si>
    <t>odtworzeniem pasa drogowego</t>
  </si>
  <si>
    <t>Razem wartość elementu nr 1.1.</t>
  </si>
  <si>
    <t>Element nr 1.2. D.01.02.01.25 Karczowanie drzew</t>
  </si>
  <si>
    <t xml:space="preserve">2. KNNR 1  0103-0500   </t>
  </si>
  <si>
    <t>szt</t>
  </si>
  <si>
    <t>Ścinanie drzew piłą mechaniczną. Średnice drzew 46-55cm</t>
  </si>
  <si>
    <t xml:space="preserve">3. KNNR 1  0104-1400   </t>
  </si>
  <si>
    <t xml:space="preserve">Karczowanie pni koparką podsiębierną w gruntach o </t>
  </si>
  <si>
    <t xml:space="preserve">normalnej wilgotności. Średnica pni46-55cm, grunt kat. </t>
  </si>
  <si>
    <t>III-IV</t>
  </si>
  <si>
    <t xml:space="preserve">4. KNNR 1  0107-0100   </t>
  </si>
  <si>
    <t>m-p</t>
  </si>
  <si>
    <t>Wywożenie dłużyc, karpiny i gałęzi. Transport dłużyc na</t>
  </si>
  <si>
    <t xml:space="preserve"> odległość do 2km</t>
  </si>
  <si>
    <t xml:space="preserve">5. KNNR 1  0107-0300   </t>
  </si>
  <si>
    <t>Wywożenie dłużyc, karpiny i gałęzi. Transport gałęzi na</t>
  </si>
  <si>
    <t xml:space="preserve">6. KNNR 1  0107-0200   </t>
  </si>
  <si>
    <t>Wywożenie  karpiny na odległość do 2km</t>
  </si>
  <si>
    <t>Razem wartość elementu nr 1.2.</t>
  </si>
  <si>
    <t>Element nr 1.3. D.01.02.01.063 Karczowanie krzaków i podszycia</t>
  </si>
  <si>
    <t xml:space="preserve">7. KNNR 1  0102-0600   </t>
  </si>
  <si>
    <t>ha</t>
  </si>
  <si>
    <t xml:space="preserve">Mechaniczne karczowanie krzaków i podszyć rzadkich od </t>
  </si>
  <si>
    <t xml:space="preserve">10% do 30% powierzchni ( w obmiarze uwzględniono </t>
  </si>
  <si>
    <t xml:space="preserve">podcięcie nawisających konarów drzew nad skrajnią </t>
  </si>
  <si>
    <t>pionowa drogi)</t>
  </si>
  <si>
    <t xml:space="preserve">8. KNNR 1  0107-0300   </t>
  </si>
  <si>
    <t>Wywożenie  gałęzi na odległość do 2km</t>
  </si>
  <si>
    <t>Razem wartość elementu nr 1.3.</t>
  </si>
  <si>
    <t>Razem wartość elementu nr 1.</t>
  </si>
  <si>
    <t>Element nr 2. D.02.00.00 ROBOTY ZIEMNE</t>
  </si>
  <si>
    <t>Element nr 2.1. D.02.01.01 Wykonanie wykopów w gr. kat. I-IV</t>
  </si>
  <si>
    <t xml:space="preserve">9. KNNR 1  0210-0301   </t>
  </si>
  <si>
    <t>m3</t>
  </si>
  <si>
    <t xml:space="preserve">Wykopy oraz przekopy wykonywane koparkami </t>
  </si>
  <si>
    <t xml:space="preserve">podsiębiernymi na odkład. Koparką o poj. łyżki do </t>
  </si>
  <si>
    <t>0,60m3; głębokość wykopu do 3,00m w gruncie kat. III-IV</t>
  </si>
  <si>
    <t xml:space="preserve">10. KNNR 1  0202-0802   </t>
  </si>
  <si>
    <t xml:space="preserve">Wykopy wykonywane koparkami podsiębiernymi, z </t>
  </si>
  <si>
    <t xml:space="preserve">transportem urobku samochodami samowyładowczymi na </t>
  </si>
  <si>
    <t xml:space="preserve">odległość do 1km. Koparką o pojemności łyżki 0,60m3 w </t>
  </si>
  <si>
    <t>gruncie kat.III-IV; transport samochodami 10-15t</t>
  </si>
  <si>
    <t>Razem wartość elementu nr 2.1.</t>
  </si>
  <si>
    <t>Element nr 2.2. D.02.03.01.13 Wykonywanie nasypów w gr. kat. I-VI</t>
  </si>
  <si>
    <t xml:space="preserve">11. KNNR 1  0311-0300   </t>
  </si>
  <si>
    <t xml:space="preserve">Ręczne formowanie nasypów. Nasyp z gruntu kat. I-II </t>
  </si>
  <si>
    <t>uzyskanego z wykopów.</t>
  </si>
  <si>
    <t xml:space="preserve">12. KNR 2-01  0237-0702   </t>
  </si>
  <si>
    <t xml:space="preserve">Zagęszczanie nasypów z gruntu sypkiego kat. I-III </t>
  </si>
  <si>
    <t>walcami samojezdnymi wibracyjnymi 9t</t>
  </si>
  <si>
    <t xml:space="preserve">13. Kalkulacja własna   </t>
  </si>
  <si>
    <t>Dowóż gruntu na nasypy</t>
  </si>
  <si>
    <t xml:space="preserve">14. KNNR 1  0311-0200   </t>
  </si>
  <si>
    <t xml:space="preserve">Ręczne formowanie nasypów. Nasyp z gruntu kat. III-IV </t>
  </si>
  <si>
    <t>dostarczonego samochodami  samowyładowczymi</t>
  </si>
  <si>
    <t xml:space="preserve">15. KNR 2-01  0237-0702   </t>
  </si>
  <si>
    <t>Razem wartość elementu nr 2.2.</t>
  </si>
  <si>
    <t>Razem wartość elementu nr 2.</t>
  </si>
  <si>
    <t>Element nr 3. D. 04.00.00 PODBUDOWA</t>
  </si>
  <si>
    <t>Element nr 3.1. D.04.01.01 Koryto z profilowaniem i zagęszczeniem</t>
  </si>
  <si>
    <t xml:space="preserve">16. KNNR 6  0103-0300   </t>
  </si>
  <si>
    <t>m2</t>
  </si>
  <si>
    <t xml:space="preserve">Profilowanie i zagęszczanie podłoża pod warstwy </t>
  </si>
  <si>
    <t xml:space="preserve">konstr.nawierzchni. Wykonywane mechanicznie - </t>
  </si>
  <si>
    <t>kat.gruntu II-VI. (walec wibracyjny samojezdny)</t>
  </si>
  <si>
    <t>Razem wartość elementu nr 3.1.</t>
  </si>
  <si>
    <t>Element nr 3.2. D.04.04.01.11 Wykonanie podbudowy z kruszywa stabilizowanego mechanicznie</t>
  </si>
  <si>
    <t xml:space="preserve">17. KNR 2-31  0115-0100   </t>
  </si>
  <si>
    <t xml:space="preserve">Podbudowy jednowarstwowe, z kruszywa naturalnego z </t>
  </si>
  <si>
    <t xml:space="preserve">domieszkami ulepszającymi - z 18% kruszywa łamanego, </t>
  </si>
  <si>
    <t>grubości 15cm po zagęszczeniu</t>
  </si>
  <si>
    <t>Razem wartość elementu nr 3.2.</t>
  </si>
  <si>
    <t>Element nr 3.3. D.04.05.01.12 Wykonanie ulepszonego podłoża z kruszywa stabilizowanego cementem</t>
  </si>
  <si>
    <t xml:space="preserve"> gr. 15 cm - Rm = 2,5MPa</t>
  </si>
  <si>
    <t xml:space="preserve">18. KNNR 6  0111-0101   </t>
  </si>
  <si>
    <t>Podbudowy z gruntu stabilizowanego cementem Rm=1,5 MPa.</t>
  </si>
  <si>
    <t xml:space="preserve"> Grubość warstwy 15 cm.</t>
  </si>
  <si>
    <t>Krotność = 1,50</t>
  </si>
  <si>
    <t>Razem wartość elementu nr 3.3.</t>
  </si>
  <si>
    <t>Razem wartość elementu nr 3.</t>
  </si>
  <si>
    <t>Element nr 4. 05.00.00 NAWIERZCHNIA</t>
  </si>
  <si>
    <t>Element nr 4.1. D.05.03.05 Nawierzchnia z betonu asfaltowego</t>
  </si>
  <si>
    <t xml:space="preserve">19. KNNR 6  1005-0100   </t>
  </si>
  <si>
    <t xml:space="preserve">Oczyszczenie i skropienie bitumem nawierzchni </t>
  </si>
  <si>
    <t>drogowych. Czyszczenie ręczne nawierzchni nieulepszonej</t>
  </si>
  <si>
    <t xml:space="preserve">20. KNNR 6  1005-0600   </t>
  </si>
  <si>
    <t xml:space="preserve">drogowych. Czyszczenie mechaniczne nawierzchni </t>
  </si>
  <si>
    <t>ulepszonej - bitum</t>
  </si>
  <si>
    <t xml:space="preserve">21. KNNR 6  1005-0700   </t>
  </si>
  <si>
    <t>drogowych. Skropienie nawierzchni emulsją asfaltową.</t>
  </si>
  <si>
    <t xml:space="preserve">22. KNNR 6  0308-0103   </t>
  </si>
  <si>
    <t xml:space="preserve">Nawierzchnie z mieszanek mineralno-bitumicznych </t>
  </si>
  <si>
    <t xml:space="preserve">(warstwa wiążąca). Asfaltowych - grubość warstwy po </t>
  </si>
  <si>
    <t>zagęszczeniu 4 cm. Mieszanka mineralno-asfaltowa, KR-1.</t>
  </si>
  <si>
    <t xml:space="preserve">23. KNNR 6  0309-0205   </t>
  </si>
  <si>
    <t xml:space="preserve">(warstwa ścieralna). Grubość warstwy po zagęszczeniu 4 </t>
  </si>
  <si>
    <t>cm. Mieszanka mineralno-asfaltowa, KR-1.</t>
  </si>
  <si>
    <t>Razem wartość elementu nr 4.1.</t>
  </si>
  <si>
    <t>Razem wartość elementu nr 4.</t>
  </si>
  <si>
    <t>Element nr 5. D.10.07.01 Zjazdy do gospodarstw</t>
  </si>
  <si>
    <t xml:space="preserve">24. KNNR 6  0202-0400   </t>
  </si>
  <si>
    <t>Nawierzchnie żwirowe na wjazdach. Rozścielenie kruszywa</t>
  </si>
  <si>
    <t xml:space="preserve"> ręcznie grubości 12 cm. Warstwa nawierzchni na </t>
  </si>
  <si>
    <t>wjazdach grubości 18 cm</t>
  </si>
  <si>
    <t>Razem wartość elementu nr 5.</t>
  </si>
  <si>
    <t>Element nr 6. D.06.00.00 Roboty wykończeniowe</t>
  </si>
  <si>
    <t>Element nr 6.1. Pobocza</t>
  </si>
  <si>
    <t xml:space="preserve">25. KNNR 6  0202-0100   </t>
  </si>
  <si>
    <t>Nawierzchnie żwirowe grubości 5 cm na poboczu.</t>
  </si>
  <si>
    <t>Razem wartość elementu nr 6.1.</t>
  </si>
  <si>
    <t>Razem wartość elementu nr 6.</t>
  </si>
  <si>
    <t>Wyniki kosztorysu :</t>
  </si>
  <si>
    <t>Razem wartość pozycji kosztorysu :</t>
  </si>
  <si>
    <t>VAT   23,00 %</t>
  </si>
  <si>
    <t>Całkowita wartość wyceny</t>
  </si>
  <si>
    <t>Tabela elementów scalonych</t>
  </si>
  <si>
    <t>Lp</t>
  </si>
  <si>
    <t>Dział</t>
  </si>
  <si>
    <t>1.</t>
  </si>
  <si>
    <t>1. D.01.01.01.00 ROBOTY PRZYGOTOWAWCZE</t>
  </si>
  <si>
    <t>2.</t>
  </si>
  <si>
    <t>1.1. D.01.01.01.11 Odtworzenie trasy i punktów wysokościowych w terenie równinnym</t>
  </si>
  <si>
    <t>3.</t>
  </si>
  <si>
    <t>1.2. D.01.02.01.25 Karczowanie drzew</t>
  </si>
  <si>
    <t>4.</t>
  </si>
  <si>
    <t>1.3. D.01.02.01.063 Karczowanie krzaków i podszycia</t>
  </si>
  <si>
    <t>5.</t>
  </si>
  <si>
    <t>2. D.02.00.00 ROBOTY ZIEMNE</t>
  </si>
  <si>
    <t>6.</t>
  </si>
  <si>
    <t>2.1. D.02.01.01 Wykonanie wykopów w gr. kat. I-IV</t>
  </si>
  <si>
    <t>7.</t>
  </si>
  <si>
    <t>2.2. D.02.03.01.13 Wykonywanie nasypów w gr. kat. I-VI</t>
  </si>
  <si>
    <t>8.</t>
  </si>
  <si>
    <t>3. D. 04.00.00 PODBUDOWA</t>
  </si>
  <si>
    <t>9.</t>
  </si>
  <si>
    <t>3.1. D.04.01.01 Koryto z profilowaniem i zagęszczeniem</t>
  </si>
  <si>
    <t>10.</t>
  </si>
  <si>
    <t>3.2. D.04.04.01.11 Wykonanie podbudowy z kruszywa stabilizowanego mechanicznie</t>
  </si>
  <si>
    <t>11.</t>
  </si>
  <si>
    <t>12.</t>
  </si>
  <si>
    <t>4. 05.00.00 NAWIERZCHNIA</t>
  </si>
  <si>
    <t>13.</t>
  </si>
  <si>
    <t>4.1. D.05.03.05 Nawierzchnia z betonu asfaltowego</t>
  </si>
  <si>
    <t>14.</t>
  </si>
  <si>
    <t>5. D.10.07.01 Zjazdy do gospodarstw</t>
  </si>
  <si>
    <t>15.</t>
  </si>
  <si>
    <t>6. D.06.00.00 Roboty wykończeniowe</t>
  </si>
  <si>
    <t>16.</t>
  </si>
  <si>
    <t>6.1. Pobocza</t>
  </si>
  <si>
    <t>Wartość netto</t>
  </si>
  <si>
    <t>Wartość brutto</t>
  </si>
  <si>
    <t>3.3. D.04.05.01.12 Wykonanie ulepszonego podłoża z kruszywa stabilizowanego cementem gr. 15 cm - Rm = 2,5MPa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</si>
</sst>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###,##0.0000"/>
    <numFmt numFmtId="165" formatCode="#,###,###,##0.00"/>
    <numFmt numFmtId="166" formatCode="##,###,###,##0.00"/>
  </numFmts>
  <fonts count="11"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sz val="8"/>
      <name val="Arial CE"/>
      <family val="0"/>
    </font>
    <font>
      <b/>
      <sz val="9"/>
      <color indexed="1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0"/>
      <color indexed="1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7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8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9" fillId="0" borderId="9" xfId="0" applyFont="1" applyBorder="1" applyAlignment="1">
      <alignment/>
    </xf>
    <xf numFmtId="0" fontId="3" fillId="0" borderId="10" xfId="0" applyFont="1" applyBorder="1" applyAlignment="1">
      <alignment/>
    </xf>
    <xf numFmtId="166" fontId="9" fillId="0" borderId="11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6" fontId="1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5" fontId="6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5" fontId="3" fillId="0" borderId="24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165" fontId="6" fillId="0" borderId="23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0" fontId="0" fillId="0" borderId="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workbookViewId="0" topLeftCell="A1">
      <selection activeCell="B19" sqref="B19"/>
    </sheetView>
  </sheetViews>
  <sheetFormatPr defaultColWidth="9.140625" defaultRowHeight="12"/>
  <cols>
    <col min="1" max="1" width="7.421875" style="1" customWidth="1"/>
    <col min="2" max="2" width="76.00390625" style="1" customWidth="1"/>
    <col min="3" max="3" width="16.8515625" style="8" customWidth="1"/>
    <col min="4" max="4" width="16.140625" style="1" customWidth="1"/>
    <col min="5" max="16384" width="9.28125" style="1" customWidth="1"/>
  </cols>
  <sheetData>
    <row r="3" ht="12">
      <c r="D3" s="8"/>
    </row>
    <row r="4" spans="1:4" ht="15" customHeight="1" thickBot="1">
      <c r="A4" s="3" t="s">
        <v>0</v>
      </c>
      <c r="B4" s="4"/>
      <c r="C4" s="9"/>
      <c r="D4" s="9"/>
    </row>
    <row r="5" ht="12.75" thickTop="1">
      <c r="D5" s="8"/>
    </row>
    <row r="6" spans="1:4" ht="15" customHeight="1">
      <c r="A6" s="5" t="s">
        <v>127</v>
      </c>
      <c r="D6" s="8"/>
    </row>
    <row r="7" ht="12">
      <c r="D7" s="8"/>
    </row>
    <row r="8" spans="1:4" ht="12">
      <c r="A8" s="12"/>
      <c r="B8" s="12"/>
      <c r="C8" s="14"/>
      <c r="D8" s="14"/>
    </row>
    <row r="9" spans="1:4" ht="15" customHeight="1">
      <c r="A9" s="62" t="s">
        <v>128</v>
      </c>
      <c r="B9" s="15" t="s">
        <v>129</v>
      </c>
      <c r="C9" s="50" t="s">
        <v>161</v>
      </c>
      <c r="D9" s="50" t="s">
        <v>162</v>
      </c>
    </row>
    <row r="10" spans="1:4" ht="15.75" customHeight="1">
      <c r="A10" s="63" t="s">
        <v>130</v>
      </c>
      <c r="B10" s="59" t="s">
        <v>131</v>
      </c>
      <c r="C10" s="65">
        <f>SUM(C11:C13)</f>
        <v>9725.01</v>
      </c>
      <c r="D10" s="65">
        <f>ROUND(C10*1.23,2)</f>
        <v>11961.76</v>
      </c>
    </row>
    <row r="11" spans="1:4" ht="15.75" customHeight="1">
      <c r="A11" s="63" t="s">
        <v>132</v>
      </c>
      <c r="B11" s="59" t="s">
        <v>133</v>
      </c>
      <c r="C11" s="66">
        <v>1814.41</v>
      </c>
      <c r="D11" s="66">
        <f aca="true" t="shared" si="0" ref="D11:D20">ROUND(C11*1.23,2)</f>
        <v>2231.72</v>
      </c>
    </row>
    <row r="12" spans="1:4" ht="15.75" customHeight="1">
      <c r="A12" s="63" t="s">
        <v>134</v>
      </c>
      <c r="B12" s="59" t="s">
        <v>135</v>
      </c>
      <c r="C12" s="66">
        <v>6066.62</v>
      </c>
      <c r="D12" s="66">
        <f t="shared" si="0"/>
        <v>7461.94</v>
      </c>
    </row>
    <row r="13" spans="1:4" ht="15.75" customHeight="1">
      <c r="A13" s="63" t="s">
        <v>136</v>
      </c>
      <c r="B13" s="59" t="s">
        <v>137</v>
      </c>
      <c r="C13" s="66">
        <v>1843.98</v>
      </c>
      <c r="D13" s="66">
        <f t="shared" si="0"/>
        <v>2268.1</v>
      </c>
    </row>
    <row r="14" spans="1:4" ht="15.75" customHeight="1">
      <c r="A14" s="63" t="s">
        <v>138</v>
      </c>
      <c r="B14" s="59" t="s">
        <v>139</v>
      </c>
      <c r="C14" s="65">
        <f>SUM(C15:C16)</f>
        <v>28844.96</v>
      </c>
      <c r="D14" s="65">
        <f t="shared" si="0"/>
        <v>35479.3</v>
      </c>
    </row>
    <row r="15" spans="1:4" ht="15.75" customHeight="1">
      <c r="A15" s="63" t="s">
        <v>140</v>
      </c>
      <c r="B15" s="59" t="s">
        <v>141</v>
      </c>
      <c r="C15" s="66">
        <v>4091.86</v>
      </c>
      <c r="D15" s="66">
        <f t="shared" si="0"/>
        <v>5032.99</v>
      </c>
    </row>
    <row r="16" spans="1:4" ht="15.75" customHeight="1">
      <c r="A16" s="63" t="s">
        <v>142</v>
      </c>
      <c r="B16" s="59" t="s">
        <v>143</v>
      </c>
      <c r="C16" s="66">
        <v>24753.1</v>
      </c>
      <c r="D16" s="66">
        <f t="shared" si="0"/>
        <v>30446.31</v>
      </c>
    </row>
    <row r="17" spans="1:4" ht="15.75" customHeight="1">
      <c r="A17" s="63" t="s">
        <v>144</v>
      </c>
      <c r="B17" s="59" t="s">
        <v>145</v>
      </c>
      <c r="C17" s="65">
        <f>SUM(C18:C20)</f>
        <v>302987.33999999997</v>
      </c>
      <c r="D17" s="65">
        <f t="shared" si="0"/>
        <v>372674.43</v>
      </c>
    </row>
    <row r="18" spans="1:4" ht="15.75" customHeight="1">
      <c r="A18" s="63" t="s">
        <v>146</v>
      </c>
      <c r="B18" s="59" t="s">
        <v>147</v>
      </c>
      <c r="C18" s="66">
        <v>11046.5</v>
      </c>
      <c r="D18" s="66">
        <f t="shared" si="0"/>
        <v>13587.2</v>
      </c>
    </row>
    <row r="19" spans="1:4" ht="15.75" customHeight="1">
      <c r="A19" s="63" t="s">
        <v>148</v>
      </c>
      <c r="B19" s="59" t="s">
        <v>149</v>
      </c>
      <c r="C19" s="66">
        <v>135064.31</v>
      </c>
      <c r="D19" s="66">
        <f t="shared" si="0"/>
        <v>166129.1</v>
      </c>
    </row>
    <row r="20" spans="1:4" ht="24" customHeight="1">
      <c r="A20" s="64" t="s">
        <v>150</v>
      </c>
      <c r="B20" s="68" t="s">
        <v>163</v>
      </c>
      <c r="C20" s="67">
        <v>156876.53</v>
      </c>
      <c r="D20" s="67">
        <f t="shared" si="0"/>
        <v>192958.13</v>
      </c>
    </row>
    <row r="21" spans="1:4" ht="15.75" customHeight="1">
      <c r="A21" s="63" t="s">
        <v>151</v>
      </c>
      <c r="B21" s="59" t="s">
        <v>152</v>
      </c>
      <c r="C21" s="65">
        <v>207419.28</v>
      </c>
      <c r="D21" s="65">
        <f>ROUND(C21*1.23,2)</f>
        <v>255125.71</v>
      </c>
    </row>
    <row r="22" spans="1:4" ht="15.75" customHeight="1">
      <c r="A22" s="63" t="s">
        <v>153</v>
      </c>
      <c r="B22" s="59" t="s">
        <v>154</v>
      </c>
      <c r="C22" s="66">
        <v>207419.28</v>
      </c>
      <c r="D22" s="66">
        <f>ROUND(C22*1.23,2)</f>
        <v>255125.71</v>
      </c>
    </row>
    <row r="23" spans="1:4" ht="15.75" customHeight="1">
      <c r="A23" s="63" t="s">
        <v>155</v>
      </c>
      <c r="B23" s="59" t="s">
        <v>156</v>
      </c>
      <c r="C23" s="65">
        <v>6471.9</v>
      </c>
      <c r="D23" s="65">
        <f>ROUND(C23*1.23,2)</f>
        <v>7960.44</v>
      </c>
    </row>
    <row r="24" spans="1:4" ht="15.75" customHeight="1">
      <c r="A24" s="63" t="s">
        <v>157</v>
      </c>
      <c r="B24" s="59" t="s">
        <v>158</v>
      </c>
      <c r="C24" s="65">
        <f>SUM(C25)</f>
        <v>34175.4</v>
      </c>
      <c r="D24" s="65">
        <f>ROUND(C24*1.23,2)</f>
        <v>42035.74</v>
      </c>
    </row>
    <row r="25" spans="1:4" ht="15.75" customHeight="1">
      <c r="A25" s="63" t="s">
        <v>159</v>
      </c>
      <c r="B25" s="59" t="s">
        <v>160</v>
      </c>
      <c r="C25" s="66">
        <v>34175.4</v>
      </c>
      <c r="D25" s="66">
        <f>ROUND(C25*1.23,2)</f>
        <v>42035.74</v>
      </c>
    </row>
    <row r="26" spans="1:4" ht="12.75">
      <c r="A26" s="39" t="s">
        <v>123</v>
      </c>
      <c r="B26" s="12"/>
      <c r="C26" s="51"/>
      <c r="D26" s="51"/>
    </row>
    <row r="27" spans="1:4" ht="18" customHeight="1">
      <c r="A27" s="35" t="s">
        <v>124</v>
      </c>
      <c r="B27" s="61"/>
      <c r="C27" s="37">
        <f>C10+C14+C17+C21+C23+C24</f>
        <v>589623.89</v>
      </c>
      <c r="D27" s="37">
        <f>D10+D14+D17+D21+D23+D24</f>
        <v>725237.3799999999</v>
      </c>
    </row>
    <row r="28" spans="1:4" ht="12">
      <c r="A28" s="36" t="s">
        <v>125</v>
      </c>
      <c r="B28" s="60"/>
      <c r="C28" s="38">
        <f>ROUND(C27*0.23,2)</f>
        <v>135613.49</v>
      </c>
      <c r="D28" s="38"/>
    </row>
    <row r="29" spans="1:4" ht="18" customHeight="1">
      <c r="A29" s="39" t="s">
        <v>126</v>
      </c>
      <c r="B29" s="60"/>
      <c r="C29" s="40">
        <f>C27+C28</f>
        <v>725237.38</v>
      </c>
      <c r="D29" s="40">
        <f>D27+D28</f>
        <v>725237.3799999999</v>
      </c>
    </row>
    <row r="30" spans="1:4" ht="3.75" customHeight="1" thickBot="1">
      <c r="A30" s="49"/>
      <c r="B30" s="4"/>
      <c r="C30" s="58"/>
      <c r="D30" s="58"/>
    </row>
    <row r="31" ht="12.75" thickTop="1">
      <c r="D31" s="8"/>
    </row>
  </sheetData>
  <printOptions/>
  <pageMargins left="0.8611111111111112" right="0.1527777777777778" top="0.3888888888888889" bottom="0.7916666666666666" header="0.9842519690000001" footer="0.3888888888888889"/>
  <pageSetup horizontalDpi="600" verticalDpi="600" orientation="portrait" paperSize="9" r:id="rId1"/>
  <headerFooter alignWithMargins="0">
    <oddFooter>&amp;C&amp;P&amp;R&amp;8&amp;YMicrosoft Excel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163"/>
  <sheetViews>
    <sheetView workbookViewId="0" topLeftCell="A1">
      <selection activeCell="A10" sqref="A10"/>
    </sheetView>
  </sheetViews>
  <sheetFormatPr defaultColWidth="9.140625" defaultRowHeight="12"/>
  <cols>
    <col min="1" max="1" width="56.28125" style="1" customWidth="1"/>
    <col min="2" max="2" width="10.00390625" style="1" customWidth="1"/>
    <col min="3" max="3" width="15.7109375" style="6" customWidth="1"/>
    <col min="4" max="4" width="15.00390625" style="8" customWidth="1"/>
    <col min="5" max="5" width="16.8515625" style="8" customWidth="1"/>
    <col min="6" max="16384" width="9.28125" style="1" customWidth="1"/>
  </cols>
  <sheetData>
    <row r="2" spans="1:5" ht="15" customHeight="1" thickBot="1">
      <c r="A2" s="3" t="s">
        <v>0</v>
      </c>
      <c r="B2" s="4"/>
      <c r="C2" s="7"/>
      <c r="D2" s="9"/>
      <c r="E2" s="9"/>
    </row>
    <row r="3" ht="12.75" thickTop="1"/>
    <row r="4" ht="15" customHeight="1">
      <c r="A4" s="5" t="s">
        <v>1</v>
      </c>
    </row>
    <row r="6" spans="1:5" ht="12">
      <c r="A6" s="12"/>
      <c r="B6" s="12"/>
      <c r="C6" s="13"/>
      <c r="D6" s="14"/>
      <c r="E6" s="14"/>
    </row>
    <row r="7" spans="1:5" ht="15" customHeight="1">
      <c r="A7" s="41"/>
      <c r="B7" s="15" t="s">
        <v>2</v>
      </c>
      <c r="C7" s="16" t="s">
        <v>3</v>
      </c>
      <c r="D7" s="17" t="s">
        <v>4</v>
      </c>
      <c r="E7" s="50" t="s">
        <v>5</v>
      </c>
    </row>
    <row r="8" spans="1:5" ht="13.5" customHeight="1">
      <c r="A8" s="42" t="s">
        <v>6</v>
      </c>
      <c r="B8" s="12"/>
      <c r="C8" s="13"/>
      <c r="D8" s="14"/>
      <c r="E8" s="51"/>
    </row>
    <row r="9" spans="1:5" ht="13.5" customHeight="1">
      <c r="A9" s="42" t="s">
        <v>7</v>
      </c>
      <c r="B9" s="12"/>
      <c r="C9" s="13"/>
      <c r="D9" s="14"/>
      <c r="E9" s="51"/>
    </row>
    <row r="10" spans="1:5" ht="19.5" customHeight="1">
      <c r="A10" s="43" t="s">
        <v>8</v>
      </c>
      <c r="B10" s="19" t="s">
        <v>9</v>
      </c>
      <c r="C10" s="20">
        <v>0.978</v>
      </c>
      <c r="D10" s="21">
        <v>1855.22</v>
      </c>
      <c r="E10" s="52">
        <v>1814.41</v>
      </c>
    </row>
    <row r="11" spans="1:5" ht="12">
      <c r="A11" s="44" t="s">
        <v>10</v>
      </c>
      <c r="B11" s="22"/>
      <c r="C11" s="23"/>
      <c r="D11" s="24"/>
      <c r="E11" s="53"/>
    </row>
    <row r="12" spans="1:5" ht="12">
      <c r="A12" s="44" t="s">
        <v>11</v>
      </c>
      <c r="B12" s="22"/>
      <c r="C12" s="23"/>
      <c r="D12" s="24"/>
      <c r="E12" s="53"/>
    </row>
    <row r="13" spans="1:5" ht="12">
      <c r="A13" s="45" t="s">
        <v>12</v>
      </c>
      <c r="B13" s="25"/>
      <c r="C13" s="26"/>
      <c r="D13" s="27"/>
      <c r="E13" s="54"/>
    </row>
    <row r="14" spans="1:5" ht="12">
      <c r="A14" s="46"/>
      <c r="B14" s="2"/>
      <c r="C14" s="10"/>
      <c r="D14" s="11"/>
      <c r="E14" s="55"/>
    </row>
    <row r="15" spans="1:5" ht="13.5" customHeight="1">
      <c r="A15" s="42" t="s">
        <v>13</v>
      </c>
      <c r="B15" s="12"/>
      <c r="C15" s="13"/>
      <c r="D15" s="14"/>
      <c r="E15" s="56">
        <v>1814.41</v>
      </c>
    </row>
    <row r="16" spans="1:5" ht="12">
      <c r="A16" s="46"/>
      <c r="B16" s="2"/>
      <c r="C16" s="10"/>
      <c r="D16" s="11"/>
      <c r="E16" s="55"/>
    </row>
    <row r="17" spans="1:5" ht="12">
      <c r="A17" s="46"/>
      <c r="B17" s="2"/>
      <c r="C17" s="10"/>
      <c r="D17" s="11"/>
      <c r="E17" s="55"/>
    </row>
    <row r="18" spans="1:5" ht="13.5" customHeight="1">
      <c r="A18" s="42" t="s">
        <v>14</v>
      </c>
      <c r="B18" s="12"/>
      <c r="C18" s="13"/>
      <c r="D18" s="14"/>
      <c r="E18" s="51"/>
    </row>
    <row r="19" spans="1:5" ht="19.5" customHeight="1">
      <c r="A19" s="43" t="s">
        <v>15</v>
      </c>
      <c r="B19" s="19" t="s">
        <v>16</v>
      </c>
      <c r="C19" s="20">
        <v>10</v>
      </c>
      <c r="D19" s="21">
        <v>90.84</v>
      </c>
      <c r="E19" s="52">
        <v>908.4</v>
      </c>
    </row>
    <row r="20" spans="1:5" ht="12">
      <c r="A20" s="45" t="s">
        <v>17</v>
      </c>
      <c r="B20" s="25"/>
      <c r="C20" s="26"/>
      <c r="D20" s="27"/>
      <c r="E20" s="54"/>
    </row>
    <row r="21" spans="1:5" ht="19.5" customHeight="1">
      <c r="A21" s="47" t="s">
        <v>18</v>
      </c>
      <c r="B21" s="28" t="s">
        <v>16</v>
      </c>
      <c r="C21" s="29">
        <v>10</v>
      </c>
      <c r="D21" s="30">
        <v>59.03</v>
      </c>
      <c r="E21" s="57">
        <v>590.3</v>
      </c>
    </row>
    <row r="22" spans="1:5" ht="12">
      <c r="A22" s="44" t="s">
        <v>19</v>
      </c>
      <c r="B22" s="22"/>
      <c r="C22" s="23"/>
      <c r="D22" s="24"/>
      <c r="E22" s="53"/>
    </row>
    <row r="23" spans="1:5" ht="12">
      <c r="A23" s="44" t="s">
        <v>20</v>
      </c>
      <c r="B23" s="22"/>
      <c r="C23" s="23"/>
      <c r="D23" s="24"/>
      <c r="E23" s="53"/>
    </row>
    <row r="24" spans="1:5" ht="12">
      <c r="A24" s="45" t="s">
        <v>21</v>
      </c>
      <c r="B24" s="25"/>
      <c r="C24" s="26"/>
      <c r="D24" s="27"/>
      <c r="E24" s="54"/>
    </row>
    <row r="25" spans="1:5" ht="19.5" customHeight="1">
      <c r="A25" s="47" t="s">
        <v>22</v>
      </c>
      <c r="B25" s="28" t="s">
        <v>23</v>
      </c>
      <c r="C25" s="29">
        <v>17.5</v>
      </c>
      <c r="D25" s="30">
        <v>87.36</v>
      </c>
      <c r="E25" s="57">
        <v>1528.8</v>
      </c>
    </row>
    <row r="26" spans="1:5" ht="12">
      <c r="A26" s="44" t="s">
        <v>24</v>
      </c>
      <c r="B26" s="22"/>
      <c r="C26" s="23"/>
      <c r="D26" s="24"/>
      <c r="E26" s="53"/>
    </row>
    <row r="27" spans="1:5" ht="12">
      <c r="A27" s="45" t="s">
        <v>25</v>
      </c>
      <c r="B27" s="25"/>
      <c r="C27" s="26"/>
      <c r="D27" s="27"/>
      <c r="E27" s="54"/>
    </row>
    <row r="28" spans="1:5" ht="19.5" customHeight="1">
      <c r="A28" s="47" t="s">
        <v>26</v>
      </c>
      <c r="B28" s="28" t="s">
        <v>23</v>
      </c>
      <c r="C28" s="29">
        <v>21.6</v>
      </c>
      <c r="D28" s="30">
        <v>83.37</v>
      </c>
      <c r="E28" s="57">
        <v>1800.79</v>
      </c>
    </row>
    <row r="29" spans="1:5" ht="12">
      <c r="A29" s="44" t="s">
        <v>27</v>
      </c>
      <c r="B29" s="22"/>
      <c r="C29" s="23"/>
      <c r="D29" s="24"/>
      <c r="E29" s="53"/>
    </row>
    <row r="30" spans="1:5" ht="12">
      <c r="A30" s="45" t="s">
        <v>25</v>
      </c>
      <c r="B30" s="25"/>
      <c r="C30" s="26"/>
      <c r="D30" s="27"/>
      <c r="E30" s="54"/>
    </row>
    <row r="31" spans="1:5" ht="19.5" customHeight="1">
      <c r="A31" s="47" t="s">
        <v>28</v>
      </c>
      <c r="B31" s="28" t="s">
        <v>23</v>
      </c>
      <c r="C31" s="29">
        <v>23.52</v>
      </c>
      <c r="D31" s="30">
        <v>52.65</v>
      </c>
      <c r="E31" s="57">
        <v>1238.33</v>
      </c>
    </row>
    <row r="32" spans="1:5" ht="12">
      <c r="A32" s="45" t="s">
        <v>29</v>
      </c>
      <c r="B32" s="25"/>
      <c r="C32" s="26"/>
      <c r="D32" s="27"/>
      <c r="E32" s="54"/>
    </row>
    <row r="33" spans="1:5" ht="12">
      <c r="A33" s="46"/>
      <c r="B33" s="2"/>
      <c r="C33" s="10"/>
      <c r="D33" s="11"/>
      <c r="E33" s="55"/>
    </row>
    <row r="34" spans="1:5" ht="13.5" customHeight="1">
      <c r="A34" s="42" t="s">
        <v>30</v>
      </c>
      <c r="B34" s="12"/>
      <c r="C34" s="13"/>
      <c r="D34" s="14"/>
      <c r="E34" s="56">
        <v>6066.62</v>
      </c>
    </row>
    <row r="35" spans="1:5" ht="12">
      <c r="A35" s="46"/>
      <c r="B35" s="2"/>
      <c r="C35" s="10"/>
      <c r="D35" s="11"/>
      <c r="E35" s="55"/>
    </row>
    <row r="36" spans="1:5" ht="12">
      <c r="A36" s="46"/>
      <c r="B36" s="2"/>
      <c r="C36" s="10"/>
      <c r="D36" s="11"/>
      <c r="E36" s="55"/>
    </row>
    <row r="37" spans="1:5" ht="13.5" customHeight="1">
      <c r="A37" s="42" t="s">
        <v>31</v>
      </c>
      <c r="B37" s="12"/>
      <c r="C37" s="13"/>
      <c r="D37" s="14"/>
      <c r="E37" s="51"/>
    </row>
    <row r="38" spans="1:5" ht="19.5" customHeight="1">
      <c r="A38" s="43" t="s">
        <v>32</v>
      </c>
      <c r="B38" s="19" t="s">
        <v>33</v>
      </c>
      <c r="C38" s="20">
        <v>0.0054</v>
      </c>
      <c r="D38" s="21">
        <v>7998.76</v>
      </c>
      <c r="E38" s="52">
        <v>43.19</v>
      </c>
    </row>
    <row r="39" spans="1:5" ht="12">
      <c r="A39" s="44" t="s">
        <v>34</v>
      </c>
      <c r="B39" s="22"/>
      <c r="C39" s="23"/>
      <c r="D39" s="24"/>
      <c r="E39" s="53"/>
    </row>
    <row r="40" spans="1:5" ht="12">
      <c r="A40" s="44" t="s">
        <v>35</v>
      </c>
      <c r="B40" s="22"/>
      <c r="C40" s="23"/>
      <c r="D40" s="24"/>
      <c r="E40" s="53"/>
    </row>
    <row r="41" spans="1:5" ht="12">
      <c r="A41" s="44" t="s">
        <v>36</v>
      </c>
      <c r="B41" s="22"/>
      <c r="C41" s="23"/>
      <c r="D41" s="24"/>
      <c r="E41" s="53"/>
    </row>
    <row r="42" spans="1:5" ht="12">
      <c r="A42" s="45" t="s">
        <v>37</v>
      </c>
      <c r="B42" s="25"/>
      <c r="C42" s="26"/>
      <c r="D42" s="27"/>
      <c r="E42" s="54"/>
    </row>
    <row r="43" spans="1:5" ht="19.5" customHeight="1">
      <c r="A43" s="47" t="s">
        <v>38</v>
      </c>
      <c r="B43" s="28" t="s">
        <v>23</v>
      </c>
      <c r="C43" s="29">
        <v>21.6</v>
      </c>
      <c r="D43" s="30">
        <v>83.37</v>
      </c>
      <c r="E43" s="57">
        <v>1800.79</v>
      </c>
    </row>
    <row r="44" spans="1:5" ht="12">
      <c r="A44" s="45" t="s">
        <v>39</v>
      </c>
      <c r="B44" s="25"/>
      <c r="C44" s="26"/>
      <c r="D44" s="27"/>
      <c r="E44" s="54"/>
    </row>
    <row r="45" spans="1:5" ht="12">
      <c r="A45" s="46"/>
      <c r="B45" s="2"/>
      <c r="C45" s="10"/>
      <c r="D45" s="11"/>
      <c r="E45" s="55"/>
    </row>
    <row r="46" spans="1:5" ht="13.5" customHeight="1">
      <c r="A46" s="42" t="s">
        <v>40</v>
      </c>
      <c r="B46" s="12"/>
      <c r="C46" s="13"/>
      <c r="D46" s="14"/>
      <c r="E46" s="56">
        <v>1843.98</v>
      </c>
    </row>
    <row r="47" spans="1:5" ht="13.5" customHeight="1">
      <c r="A47" s="42" t="s">
        <v>41</v>
      </c>
      <c r="B47" s="12"/>
      <c r="C47" s="13"/>
      <c r="D47" s="14"/>
      <c r="E47" s="56">
        <v>9725.01</v>
      </c>
    </row>
    <row r="48" spans="1:5" ht="12">
      <c r="A48" s="46"/>
      <c r="B48" s="2"/>
      <c r="C48" s="10"/>
      <c r="D48" s="11"/>
      <c r="E48" s="55"/>
    </row>
    <row r="49" spans="1:5" ht="12">
      <c r="A49" s="46"/>
      <c r="B49" s="2"/>
      <c r="C49" s="10"/>
      <c r="D49" s="11"/>
      <c r="E49" s="55"/>
    </row>
    <row r="50" spans="1:5" ht="13.5" customHeight="1">
      <c r="A50" s="42" t="s">
        <v>42</v>
      </c>
      <c r="B50" s="12"/>
      <c r="C50" s="13"/>
      <c r="D50" s="14"/>
      <c r="E50" s="51"/>
    </row>
    <row r="51" spans="1:5" ht="13.5" customHeight="1">
      <c r="A51" s="42" t="s">
        <v>43</v>
      </c>
      <c r="B51" s="12"/>
      <c r="C51" s="13"/>
      <c r="D51" s="14"/>
      <c r="E51" s="51"/>
    </row>
    <row r="52" spans="1:5" ht="19.5" customHeight="1">
      <c r="A52" s="43" t="s">
        <v>44</v>
      </c>
      <c r="B52" s="19" t="s">
        <v>45</v>
      </c>
      <c r="C52" s="20">
        <v>178.63</v>
      </c>
      <c r="D52" s="21">
        <v>11.73</v>
      </c>
      <c r="E52" s="52">
        <v>2095.33</v>
      </c>
    </row>
    <row r="53" spans="1:5" ht="12">
      <c r="A53" s="44" t="s">
        <v>46</v>
      </c>
      <c r="B53" s="22"/>
      <c r="C53" s="23"/>
      <c r="D53" s="24"/>
      <c r="E53" s="53"/>
    </row>
    <row r="54" spans="1:5" ht="12">
      <c r="A54" s="44" t="s">
        <v>47</v>
      </c>
      <c r="B54" s="22"/>
      <c r="C54" s="23"/>
      <c r="D54" s="24"/>
      <c r="E54" s="53"/>
    </row>
    <row r="55" spans="1:5" ht="12">
      <c r="A55" s="45" t="s">
        <v>48</v>
      </c>
      <c r="B55" s="25"/>
      <c r="C55" s="26"/>
      <c r="D55" s="27"/>
      <c r="E55" s="54"/>
    </row>
    <row r="56" spans="1:5" ht="19.5" customHeight="1">
      <c r="A56" s="47" t="s">
        <v>49</v>
      </c>
      <c r="B56" s="28" t="s">
        <v>45</v>
      </c>
      <c r="C56" s="29">
        <v>99.33</v>
      </c>
      <c r="D56" s="30">
        <v>20.1</v>
      </c>
      <c r="E56" s="57">
        <v>1996.53</v>
      </c>
    </row>
    <row r="57" spans="1:5" ht="12">
      <c r="A57" s="44" t="s">
        <v>50</v>
      </c>
      <c r="B57" s="22"/>
      <c r="C57" s="23"/>
      <c r="D57" s="24"/>
      <c r="E57" s="53"/>
    </row>
    <row r="58" spans="1:5" ht="12">
      <c r="A58" s="44" t="s">
        <v>51</v>
      </c>
      <c r="B58" s="22"/>
      <c r="C58" s="23"/>
      <c r="D58" s="24"/>
      <c r="E58" s="53"/>
    </row>
    <row r="59" spans="1:5" ht="12">
      <c r="A59" s="44" t="s">
        <v>52</v>
      </c>
      <c r="B59" s="22"/>
      <c r="C59" s="23"/>
      <c r="D59" s="24"/>
      <c r="E59" s="53"/>
    </row>
    <row r="60" spans="1:5" ht="12">
      <c r="A60" s="45" t="s">
        <v>53</v>
      </c>
      <c r="B60" s="25"/>
      <c r="C60" s="26"/>
      <c r="D60" s="27"/>
      <c r="E60" s="54"/>
    </row>
    <row r="61" spans="1:5" ht="12">
      <c r="A61" s="46"/>
      <c r="B61" s="2"/>
      <c r="C61" s="10"/>
      <c r="D61" s="11"/>
      <c r="E61" s="55"/>
    </row>
    <row r="62" spans="1:5" ht="13.5" customHeight="1">
      <c r="A62" s="42" t="s">
        <v>54</v>
      </c>
      <c r="B62" s="12"/>
      <c r="C62" s="13"/>
      <c r="D62" s="14"/>
      <c r="E62" s="56">
        <v>4091.86</v>
      </c>
    </row>
    <row r="63" spans="1:5" ht="12">
      <c r="A63" s="46"/>
      <c r="B63" s="2"/>
      <c r="C63" s="10"/>
      <c r="D63" s="11"/>
      <c r="E63" s="55"/>
    </row>
    <row r="64" spans="1:5" ht="12">
      <c r="A64" s="46"/>
      <c r="B64" s="2"/>
      <c r="C64" s="10"/>
      <c r="D64" s="11"/>
      <c r="E64" s="55"/>
    </row>
    <row r="65" spans="1:5" ht="13.5" customHeight="1">
      <c r="A65" s="42" t="s">
        <v>55</v>
      </c>
      <c r="B65" s="12"/>
      <c r="C65" s="13"/>
      <c r="D65" s="14"/>
      <c r="E65" s="51"/>
    </row>
    <row r="66" spans="1:5" ht="19.5" customHeight="1">
      <c r="A66" s="43" t="s">
        <v>56</v>
      </c>
      <c r="B66" s="19" t="s">
        <v>45</v>
      </c>
      <c r="C66" s="20">
        <v>277.96</v>
      </c>
      <c r="D66" s="21">
        <v>4.43</v>
      </c>
      <c r="E66" s="52">
        <v>1231.36</v>
      </c>
    </row>
    <row r="67" spans="1:5" ht="12">
      <c r="A67" s="44" t="s">
        <v>57</v>
      </c>
      <c r="B67" s="22"/>
      <c r="C67" s="23"/>
      <c r="D67" s="24"/>
      <c r="E67" s="53"/>
    </row>
    <row r="68" spans="1:5" ht="12">
      <c r="A68" s="45" t="s">
        <v>58</v>
      </c>
      <c r="B68" s="25"/>
      <c r="C68" s="26"/>
      <c r="D68" s="27"/>
      <c r="E68" s="54"/>
    </row>
    <row r="69" spans="1:5" ht="19.5" customHeight="1">
      <c r="A69" s="47" t="s">
        <v>59</v>
      </c>
      <c r="B69" s="28" t="s">
        <v>45</v>
      </c>
      <c r="C69" s="29">
        <v>277.96</v>
      </c>
      <c r="D69" s="30">
        <v>4.87</v>
      </c>
      <c r="E69" s="57">
        <v>1353.67</v>
      </c>
    </row>
    <row r="70" spans="1:5" ht="12">
      <c r="A70" s="44" t="s">
        <v>60</v>
      </c>
      <c r="B70" s="22"/>
      <c r="C70" s="23"/>
      <c r="D70" s="24"/>
      <c r="E70" s="53"/>
    </row>
    <row r="71" spans="1:5" ht="12">
      <c r="A71" s="45" t="s">
        <v>61</v>
      </c>
      <c r="B71" s="25"/>
      <c r="C71" s="26"/>
      <c r="D71" s="27"/>
      <c r="E71" s="54"/>
    </row>
    <row r="72" spans="1:5" ht="19.5" customHeight="1">
      <c r="A72" s="47" t="s">
        <v>62</v>
      </c>
      <c r="B72" s="28" t="s">
        <v>45</v>
      </c>
      <c r="C72" s="29">
        <v>430.95</v>
      </c>
      <c r="D72" s="30">
        <v>39.36</v>
      </c>
      <c r="E72" s="57">
        <v>16962.19</v>
      </c>
    </row>
    <row r="73" spans="1:5" ht="12">
      <c r="A73" s="45" t="s">
        <v>63</v>
      </c>
      <c r="B73" s="25"/>
      <c r="C73" s="26"/>
      <c r="D73" s="27"/>
      <c r="E73" s="54"/>
    </row>
    <row r="74" spans="1:5" ht="19.5" customHeight="1">
      <c r="A74" s="47" t="s">
        <v>64</v>
      </c>
      <c r="B74" s="28" t="s">
        <v>45</v>
      </c>
      <c r="C74" s="29">
        <v>430.95</v>
      </c>
      <c r="D74" s="30">
        <v>7.21</v>
      </c>
      <c r="E74" s="57">
        <v>3107.15</v>
      </c>
    </row>
    <row r="75" spans="1:5" ht="12">
      <c r="A75" s="44" t="s">
        <v>65</v>
      </c>
      <c r="B75" s="22"/>
      <c r="C75" s="23"/>
      <c r="D75" s="24"/>
      <c r="E75" s="53"/>
    </row>
    <row r="76" spans="1:5" ht="12">
      <c r="A76" s="45" t="s">
        <v>66</v>
      </c>
      <c r="B76" s="25"/>
      <c r="C76" s="26"/>
      <c r="D76" s="27"/>
      <c r="E76" s="54"/>
    </row>
    <row r="77" spans="1:5" ht="19.5" customHeight="1">
      <c r="A77" s="47" t="s">
        <v>67</v>
      </c>
      <c r="B77" s="28" t="s">
        <v>45</v>
      </c>
      <c r="C77" s="29">
        <v>430.95</v>
      </c>
      <c r="D77" s="30">
        <v>4.87</v>
      </c>
      <c r="E77" s="57">
        <v>2098.73</v>
      </c>
    </row>
    <row r="78" spans="1:5" ht="12">
      <c r="A78" s="44" t="s">
        <v>60</v>
      </c>
      <c r="B78" s="22"/>
      <c r="C78" s="23"/>
      <c r="D78" s="24"/>
      <c r="E78" s="53"/>
    </row>
    <row r="79" spans="1:5" ht="12">
      <c r="A79" s="45" t="s">
        <v>61</v>
      </c>
      <c r="B79" s="25"/>
      <c r="C79" s="26"/>
      <c r="D79" s="27"/>
      <c r="E79" s="54"/>
    </row>
    <row r="80" spans="1:5" ht="12">
      <c r="A80" s="46"/>
      <c r="B80" s="2"/>
      <c r="C80" s="10"/>
      <c r="D80" s="11"/>
      <c r="E80" s="55"/>
    </row>
    <row r="81" spans="1:5" ht="13.5" customHeight="1">
      <c r="A81" s="42" t="s">
        <v>68</v>
      </c>
      <c r="B81" s="12"/>
      <c r="C81" s="13"/>
      <c r="D81" s="14"/>
      <c r="E81" s="56">
        <v>24753.1</v>
      </c>
    </row>
    <row r="82" spans="1:5" ht="13.5" customHeight="1">
      <c r="A82" s="42" t="s">
        <v>69</v>
      </c>
      <c r="B82" s="12"/>
      <c r="C82" s="13"/>
      <c r="D82" s="14"/>
      <c r="E82" s="56">
        <v>28844.96</v>
      </c>
    </row>
    <row r="83" spans="1:5" ht="12">
      <c r="A83" s="46"/>
      <c r="B83" s="2"/>
      <c r="C83" s="10"/>
      <c r="D83" s="11"/>
      <c r="E83" s="55"/>
    </row>
    <row r="84" spans="1:5" ht="12">
      <c r="A84" s="46"/>
      <c r="B84" s="2"/>
      <c r="C84" s="10"/>
      <c r="D84" s="11"/>
      <c r="E84" s="55"/>
    </row>
    <row r="85" spans="1:5" ht="13.5" customHeight="1">
      <c r="A85" s="42" t="s">
        <v>70</v>
      </c>
      <c r="B85" s="12"/>
      <c r="C85" s="13"/>
      <c r="D85" s="14"/>
      <c r="E85" s="51"/>
    </row>
    <row r="86" spans="1:5" ht="13.5" customHeight="1">
      <c r="A86" s="42" t="s">
        <v>71</v>
      </c>
      <c r="B86" s="12"/>
      <c r="C86" s="13"/>
      <c r="D86" s="14"/>
      <c r="E86" s="51"/>
    </row>
    <row r="87" spans="1:5" ht="19.5" customHeight="1">
      <c r="A87" s="43" t="s">
        <v>72</v>
      </c>
      <c r="B87" s="19" t="s">
        <v>73</v>
      </c>
      <c r="C87" s="20">
        <v>5875.8</v>
      </c>
      <c r="D87" s="21">
        <v>1.88</v>
      </c>
      <c r="E87" s="52">
        <v>11046.5</v>
      </c>
    </row>
    <row r="88" spans="1:5" ht="12">
      <c r="A88" s="44" t="s">
        <v>74</v>
      </c>
      <c r="B88" s="22"/>
      <c r="C88" s="23"/>
      <c r="D88" s="24"/>
      <c r="E88" s="53"/>
    </row>
    <row r="89" spans="1:5" ht="12">
      <c r="A89" s="44" t="s">
        <v>75</v>
      </c>
      <c r="B89" s="22"/>
      <c r="C89" s="23"/>
      <c r="D89" s="24"/>
      <c r="E89" s="53"/>
    </row>
    <row r="90" spans="1:5" ht="12">
      <c r="A90" s="45" t="s">
        <v>76</v>
      </c>
      <c r="B90" s="25"/>
      <c r="C90" s="26"/>
      <c r="D90" s="27"/>
      <c r="E90" s="54"/>
    </row>
    <row r="91" spans="1:5" ht="12">
      <c r="A91" s="46"/>
      <c r="B91" s="2"/>
      <c r="C91" s="10"/>
      <c r="D91" s="11"/>
      <c r="E91" s="55"/>
    </row>
    <row r="92" spans="1:5" ht="13.5" customHeight="1">
      <c r="A92" s="42" t="s">
        <v>77</v>
      </c>
      <c r="B92" s="12"/>
      <c r="C92" s="13"/>
      <c r="D92" s="14"/>
      <c r="E92" s="56">
        <v>11046.5</v>
      </c>
    </row>
    <row r="93" spans="1:5" ht="12">
      <c r="A93" s="46"/>
      <c r="B93" s="2"/>
      <c r="C93" s="10"/>
      <c r="D93" s="11"/>
      <c r="E93" s="55"/>
    </row>
    <row r="94" spans="1:5" ht="12">
      <c r="A94" s="46"/>
      <c r="B94" s="2"/>
      <c r="C94" s="10"/>
      <c r="D94" s="11"/>
      <c r="E94" s="55"/>
    </row>
    <row r="95" spans="1:5" ht="13.5" customHeight="1">
      <c r="A95" s="42" t="s">
        <v>78</v>
      </c>
      <c r="B95" s="12"/>
      <c r="C95" s="13"/>
      <c r="D95" s="14"/>
      <c r="E95" s="51"/>
    </row>
    <row r="96" spans="1:5" ht="19.5" customHeight="1">
      <c r="A96" s="43" t="s">
        <v>79</v>
      </c>
      <c r="B96" s="19" t="s">
        <v>73</v>
      </c>
      <c r="C96" s="20">
        <v>5315.4</v>
      </c>
      <c r="D96" s="21">
        <v>25.41</v>
      </c>
      <c r="E96" s="52">
        <v>135064.31</v>
      </c>
    </row>
    <row r="97" spans="1:5" ht="12">
      <c r="A97" s="44" t="s">
        <v>80</v>
      </c>
      <c r="B97" s="22"/>
      <c r="C97" s="23"/>
      <c r="D97" s="24"/>
      <c r="E97" s="53"/>
    </row>
    <row r="98" spans="1:5" ht="12">
      <c r="A98" s="44" t="s">
        <v>81</v>
      </c>
      <c r="B98" s="22"/>
      <c r="C98" s="23"/>
      <c r="D98" s="24"/>
      <c r="E98" s="53"/>
    </row>
    <row r="99" spans="1:5" ht="12">
      <c r="A99" s="45" t="s">
        <v>82</v>
      </c>
      <c r="B99" s="25"/>
      <c r="C99" s="26"/>
      <c r="D99" s="27"/>
      <c r="E99" s="54"/>
    </row>
    <row r="100" spans="1:5" ht="12">
      <c r="A100" s="46"/>
      <c r="B100" s="2"/>
      <c r="C100" s="10"/>
      <c r="D100" s="11"/>
      <c r="E100" s="55"/>
    </row>
    <row r="101" spans="1:5" ht="13.5" customHeight="1">
      <c r="A101" s="42" t="s">
        <v>83</v>
      </c>
      <c r="B101" s="12"/>
      <c r="C101" s="13"/>
      <c r="D101" s="14"/>
      <c r="E101" s="56">
        <v>135064.31</v>
      </c>
    </row>
    <row r="102" spans="1:5" ht="12">
      <c r="A102" s="46"/>
      <c r="B102" s="2"/>
      <c r="C102" s="10"/>
      <c r="D102" s="11"/>
      <c r="E102" s="55"/>
    </row>
    <row r="103" spans="1:5" ht="12">
      <c r="A103" s="46"/>
      <c r="B103" s="2"/>
      <c r="C103" s="10"/>
      <c r="D103" s="11"/>
      <c r="E103" s="55"/>
    </row>
    <row r="104" spans="1:5" ht="13.5" customHeight="1">
      <c r="A104" s="48" t="s">
        <v>84</v>
      </c>
      <c r="B104" s="2"/>
      <c r="C104" s="10"/>
      <c r="D104" s="11"/>
      <c r="E104" s="55"/>
    </row>
    <row r="105" spans="1:5" ht="12">
      <c r="A105" s="42" t="s">
        <v>85</v>
      </c>
      <c r="B105" s="12"/>
      <c r="C105" s="13"/>
      <c r="D105" s="14"/>
      <c r="E105" s="51"/>
    </row>
    <row r="106" spans="1:5" ht="19.5" customHeight="1">
      <c r="A106" s="43" t="s">
        <v>86</v>
      </c>
      <c r="B106" s="19" t="s">
        <v>73</v>
      </c>
      <c r="C106" s="20">
        <v>5620.8</v>
      </c>
      <c r="D106" s="21">
        <v>27.91</v>
      </c>
      <c r="E106" s="52">
        <v>156876.53</v>
      </c>
    </row>
    <row r="107" spans="1:5" ht="12">
      <c r="A107" s="44" t="s">
        <v>87</v>
      </c>
      <c r="B107" s="22"/>
      <c r="C107" s="23"/>
      <c r="D107" s="24"/>
      <c r="E107" s="53"/>
    </row>
    <row r="108" spans="1:5" ht="12">
      <c r="A108" s="44" t="s">
        <v>88</v>
      </c>
      <c r="B108" s="22"/>
      <c r="C108" s="23"/>
      <c r="D108" s="24"/>
      <c r="E108" s="53"/>
    </row>
    <row r="109" spans="1:5" ht="12">
      <c r="A109" s="45" t="s">
        <v>89</v>
      </c>
      <c r="B109" s="25"/>
      <c r="C109" s="26"/>
      <c r="D109" s="27"/>
      <c r="E109" s="54"/>
    </row>
    <row r="110" spans="1:5" ht="12">
      <c r="A110" s="46"/>
      <c r="B110" s="2"/>
      <c r="C110" s="10"/>
      <c r="D110" s="11"/>
      <c r="E110" s="55"/>
    </row>
    <row r="111" spans="1:5" ht="13.5" customHeight="1">
      <c r="A111" s="42" t="s">
        <v>90</v>
      </c>
      <c r="B111" s="12"/>
      <c r="C111" s="13"/>
      <c r="D111" s="14"/>
      <c r="E111" s="56">
        <v>156876.53</v>
      </c>
    </row>
    <row r="112" spans="1:5" ht="13.5" customHeight="1">
      <c r="A112" s="42" t="s">
        <v>91</v>
      </c>
      <c r="B112" s="12"/>
      <c r="C112" s="13"/>
      <c r="D112" s="14"/>
      <c r="E112" s="56">
        <v>302987.34</v>
      </c>
    </row>
    <row r="113" spans="1:5" ht="12">
      <c r="A113" s="46"/>
      <c r="B113" s="2"/>
      <c r="C113" s="10"/>
      <c r="D113" s="11"/>
      <c r="E113" s="55"/>
    </row>
    <row r="114" spans="1:5" ht="12">
      <c r="A114" s="46"/>
      <c r="B114" s="2"/>
      <c r="C114" s="10"/>
      <c r="D114" s="11"/>
      <c r="E114" s="55"/>
    </row>
    <row r="115" spans="1:5" ht="13.5" customHeight="1">
      <c r="A115" s="42" t="s">
        <v>92</v>
      </c>
      <c r="B115" s="12"/>
      <c r="C115" s="13"/>
      <c r="D115" s="14"/>
      <c r="E115" s="51"/>
    </row>
    <row r="116" spans="1:5" ht="13.5" customHeight="1">
      <c r="A116" s="42" t="s">
        <v>93</v>
      </c>
      <c r="B116" s="12"/>
      <c r="C116" s="13"/>
      <c r="D116" s="14"/>
      <c r="E116" s="51"/>
    </row>
    <row r="117" spans="1:5" ht="19.5" customHeight="1">
      <c r="A117" s="43" t="s">
        <v>94</v>
      </c>
      <c r="B117" s="19" t="s">
        <v>73</v>
      </c>
      <c r="C117" s="20">
        <v>5315.4</v>
      </c>
      <c r="D117" s="21">
        <v>1.51</v>
      </c>
      <c r="E117" s="52">
        <v>8026.25</v>
      </c>
    </row>
    <row r="118" spans="1:5" ht="12">
      <c r="A118" s="44" t="s">
        <v>95</v>
      </c>
      <c r="B118" s="22"/>
      <c r="C118" s="23"/>
      <c r="D118" s="24"/>
      <c r="E118" s="53"/>
    </row>
    <row r="119" spans="1:5" ht="12">
      <c r="A119" s="45" t="s">
        <v>96</v>
      </c>
      <c r="B119" s="25"/>
      <c r="C119" s="26"/>
      <c r="D119" s="27"/>
      <c r="E119" s="54"/>
    </row>
    <row r="120" spans="1:5" ht="19.5" customHeight="1">
      <c r="A120" s="47" t="s">
        <v>97</v>
      </c>
      <c r="B120" s="28" t="s">
        <v>73</v>
      </c>
      <c r="C120" s="29">
        <v>3800.93</v>
      </c>
      <c r="D120" s="30">
        <v>0.36</v>
      </c>
      <c r="E120" s="57">
        <v>1368.33</v>
      </c>
    </row>
    <row r="121" spans="1:5" ht="12">
      <c r="A121" s="44" t="s">
        <v>95</v>
      </c>
      <c r="B121" s="22"/>
      <c r="C121" s="23"/>
      <c r="D121" s="24"/>
      <c r="E121" s="53"/>
    </row>
    <row r="122" spans="1:5" ht="12">
      <c r="A122" s="44" t="s">
        <v>98</v>
      </c>
      <c r="B122" s="22"/>
      <c r="C122" s="23"/>
      <c r="D122" s="24"/>
      <c r="E122" s="53"/>
    </row>
    <row r="123" spans="1:5" ht="12">
      <c r="A123" s="45" t="s">
        <v>99</v>
      </c>
      <c r="B123" s="25"/>
      <c r="C123" s="26"/>
      <c r="D123" s="27"/>
      <c r="E123" s="54"/>
    </row>
    <row r="124" spans="1:5" ht="19.5" customHeight="1">
      <c r="A124" s="47" t="s">
        <v>100</v>
      </c>
      <c r="B124" s="28" t="s">
        <v>73</v>
      </c>
      <c r="C124" s="29">
        <v>3800.93</v>
      </c>
      <c r="D124" s="30">
        <v>2.39</v>
      </c>
      <c r="E124" s="57">
        <v>9084.22</v>
      </c>
    </row>
    <row r="125" spans="1:5" ht="12">
      <c r="A125" s="44" t="s">
        <v>95</v>
      </c>
      <c r="B125" s="22"/>
      <c r="C125" s="23"/>
      <c r="D125" s="24"/>
      <c r="E125" s="53"/>
    </row>
    <row r="126" spans="1:5" ht="12">
      <c r="A126" s="45" t="s">
        <v>101</v>
      </c>
      <c r="B126" s="25"/>
      <c r="C126" s="26"/>
      <c r="D126" s="27"/>
      <c r="E126" s="54"/>
    </row>
    <row r="127" spans="1:5" ht="19.5" customHeight="1">
      <c r="A127" s="47" t="s">
        <v>102</v>
      </c>
      <c r="B127" s="28" t="s">
        <v>73</v>
      </c>
      <c r="C127" s="29">
        <v>3800.93</v>
      </c>
      <c r="D127" s="30">
        <v>24.28</v>
      </c>
      <c r="E127" s="57">
        <v>92286.58</v>
      </c>
    </row>
    <row r="128" spans="1:5" ht="12">
      <c r="A128" s="44" t="s">
        <v>103</v>
      </c>
      <c r="B128" s="22"/>
      <c r="C128" s="23"/>
      <c r="D128" s="24"/>
      <c r="E128" s="53"/>
    </row>
    <row r="129" spans="1:5" ht="12">
      <c r="A129" s="44" t="s">
        <v>104</v>
      </c>
      <c r="B129" s="22"/>
      <c r="C129" s="23"/>
      <c r="D129" s="24"/>
      <c r="E129" s="53"/>
    </row>
    <row r="130" spans="1:5" ht="12">
      <c r="A130" s="45" t="s">
        <v>105</v>
      </c>
      <c r="B130" s="25"/>
      <c r="C130" s="26"/>
      <c r="D130" s="27"/>
      <c r="E130" s="54"/>
    </row>
    <row r="131" spans="1:5" ht="19.5" customHeight="1">
      <c r="A131" s="47" t="s">
        <v>106</v>
      </c>
      <c r="B131" s="28" t="s">
        <v>73</v>
      </c>
      <c r="C131" s="29">
        <v>3679.25</v>
      </c>
      <c r="D131" s="30">
        <v>26.27</v>
      </c>
      <c r="E131" s="57">
        <v>96653.9</v>
      </c>
    </row>
    <row r="132" spans="1:5" ht="12">
      <c r="A132" s="44" t="s">
        <v>103</v>
      </c>
      <c r="B132" s="22"/>
      <c r="C132" s="23"/>
      <c r="D132" s="24"/>
      <c r="E132" s="53"/>
    </row>
    <row r="133" spans="1:5" ht="12">
      <c r="A133" s="44" t="s">
        <v>107</v>
      </c>
      <c r="B133" s="22"/>
      <c r="C133" s="23"/>
      <c r="D133" s="24"/>
      <c r="E133" s="53"/>
    </row>
    <row r="134" spans="1:5" ht="12">
      <c r="A134" s="45" t="s">
        <v>108</v>
      </c>
      <c r="B134" s="25"/>
      <c r="C134" s="26"/>
      <c r="D134" s="27"/>
      <c r="E134" s="54"/>
    </row>
    <row r="135" spans="1:5" ht="12">
      <c r="A135" s="46"/>
      <c r="B135" s="2"/>
      <c r="C135" s="10"/>
      <c r="D135" s="11"/>
      <c r="E135" s="55"/>
    </row>
    <row r="136" spans="1:5" ht="13.5" customHeight="1">
      <c r="A136" s="42" t="s">
        <v>109</v>
      </c>
      <c r="B136" s="12"/>
      <c r="C136" s="13"/>
      <c r="D136" s="14"/>
      <c r="E136" s="56">
        <v>207419.28</v>
      </c>
    </row>
    <row r="137" spans="1:5" ht="13.5" customHeight="1">
      <c r="A137" s="42" t="s">
        <v>110</v>
      </c>
      <c r="B137" s="12"/>
      <c r="C137" s="13"/>
      <c r="D137" s="14"/>
      <c r="E137" s="56">
        <v>207419.28</v>
      </c>
    </row>
    <row r="138" spans="1:5" ht="12">
      <c r="A138" s="46"/>
      <c r="B138" s="2"/>
      <c r="C138" s="10"/>
      <c r="D138" s="11"/>
      <c r="E138" s="55"/>
    </row>
    <row r="139" spans="1:5" ht="12">
      <c r="A139" s="46"/>
      <c r="B139" s="2"/>
      <c r="C139" s="10"/>
      <c r="D139" s="11"/>
      <c r="E139" s="55"/>
    </row>
    <row r="140" spans="1:5" ht="13.5" customHeight="1">
      <c r="A140" s="42" t="s">
        <v>111</v>
      </c>
      <c r="B140" s="12"/>
      <c r="C140" s="13"/>
      <c r="D140" s="14"/>
      <c r="E140" s="51"/>
    </row>
    <row r="141" spans="1:5" ht="19.5" customHeight="1">
      <c r="A141" s="43" t="s">
        <v>112</v>
      </c>
      <c r="B141" s="19" t="s">
        <v>73</v>
      </c>
      <c r="C141" s="20">
        <v>255</v>
      </c>
      <c r="D141" s="21">
        <v>25.38</v>
      </c>
      <c r="E141" s="52">
        <v>6471.9</v>
      </c>
    </row>
    <row r="142" spans="1:5" ht="12">
      <c r="A142" s="44" t="s">
        <v>113</v>
      </c>
      <c r="B142" s="22"/>
      <c r="C142" s="23"/>
      <c r="D142" s="24"/>
      <c r="E142" s="53"/>
    </row>
    <row r="143" spans="1:5" ht="12">
      <c r="A143" s="44" t="s">
        <v>114</v>
      </c>
      <c r="B143" s="22"/>
      <c r="C143" s="23"/>
      <c r="D143" s="24"/>
      <c r="E143" s="53"/>
    </row>
    <row r="144" spans="1:5" ht="12">
      <c r="A144" s="44" t="s">
        <v>115</v>
      </c>
      <c r="B144" s="22"/>
      <c r="C144" s="23"/>
      <c r="D144" s="24"/>
      <c r="E144" s="53"/>
    </row>
    <row r="145" spans="1:5" ht="12">
      <c r="A145" s="45" t="s">
        <v>89</v>
      </c>
      <c r="B145" s="25"/>
      <c r="C145" s="26"/>
      <c r="D145" s="27"/>
      <c r="E145" s="54"/>
    </row>
    <row r="146" spans="1:5" ht="12">
      <c r="A146" s="46"/>
      <c r="B146" s="2"/>
      <c r="C146" s="10"/>
      <c r="D146" s="11"/>
      <c r="E146" s="55"/>
    </row>
    <row r="147" spans="1:5" ht="13.5" customHeight="1">
      <c r="A147" s="42" t="s">
        <v>116</v>
      </c>
      <c r="B147" s="12"/>
      <c r="C147" s="13"/>
      <c r="D147" s="14"/>
      <c r="E147" s="56">
        <v>6471.9</v>
      </c>
    </row>
    <row r="148" spans="1:5" ht="12">
      <c r="A148" s="46"/>
      <c r="B148" s="2"/>
      <c r="C148" s="10"/>
      <c r="D148" s="11"/>
      <c r="E148" s="55"/>
    </row>
    <row r="149" spans="1:5" ht="12">
      <c r="A149" s="46"/>
      <c r="B149" s="2"/>
      <c r="C149" s="10"/>
      <c r="D149" s="11"/>
      <c r="E149" s="55"/>
    </row>
    <row r="150" spans="1:5" ht="13.5" customHeight="1">
      <c r="A150" s="42" t="s">
        <v>117</v>
      </c>
      <c r="B150" s="12"/>
      <c r="C150" s="13"/>
      <c r="D150" s="14"/>
      <c r="E150" s="51"/>
    </row>
    <row r="151" spans="1:5" ht="13.5" customHeight="1">
      <c r="A151" s="42" t="s">
        <v>118</v>
      </c>
      <c r="B151" s="12"/>
      <c r="C151" s="13"/>
      <c r="D151" s="14"/>
      <c r="E151" s="51"/>
    </row>
    <row r="152" spans="1:5" ht="19.5" customHeight="1">
      <c r="A152" s="43" t="s">
        <v>119</v>
      </c>
      <c r="B152" s="19" t="s">
        <v>73</v>
      </c>
      <c r="C152" s="20">
        <v>2703.75</v>
      </c>
      <c r="D152" s="21">
        <v>12.64</v>
      </c>
      <c r="E152" s="52">
        <v>34175.4</v>
      </c>
    </row>
    <row r="153" spans="1:5" ht="12">
      <c r="A153" s="45" t="s">
        <v>120</v>
      </c>
      <c r="B153" s="25"/>
      <c r="C153" s="26"/>
      <c r="D153" s="27"/>
      <c r="E153" s="54"/>
    </row>
    <row r="154" spans="1:5" ht="12">
      <c r="A154" s="46"/>
      <c r="B154" s="2"/>
      <c r="C154" s="10"/>
      <c r="D154" s="11"/>
      <c r="E154" s="55"/>
    </row>
    <row r="155" spans="1:5" ht="13.5" customHeight="1">
      <c r="A155" s="42" t="s">
        <v>121</v>
      </c>
      <c r="B155" s="12"/>
      <c r="C155" s="13"/>
      <c r="D155" s="14"/>
      <c r="E155" s="56">
        <v>34175.4</v>
      </c>
    </row>
    <row r="156" spans="1:5" ht="13.5" customHeight="1">
      <c r="A156" s="42" t="s">
        <v>122</v>
      </c>
      <c r="B156" s="12"/>
      <c r="C156" s="13"/>
      <c r="D156" s="14"/>
      <c r="E156" s="56">
        <v>34175.4</v>
      </c>
    </row>
    <row r="157" spans="1:5" ht="12">
      <c r="A157" s="46"/>
      <c r="B157" s="2"/>
      <c r="C157" s="10"/>
      <c r="D157" s="11"/>
      <c r="E157" s="55"/>
    </row>
    <row r="158" spans="1:5" ht="12">
      <c r="A158" s="46"/>
      <c r="B158" s="2"/>
      <c r="C158" s="10"/>
      <c r="D158" s="11"/>
      <c r="E158" s="55"/>
    </row>
    <row r="159" spans="1:5" ht="12.75">
      <c r="A159" s="39" t="s">
        <v>123</v>
      </c>
      <c r="B159" s="12"/>
      <c r="C159" s="13"/>
      <c r="D159" s="14"/>
      <c r="E159" s="51"/>
    </row>
    <row r="160" spans="1:5" ht="18" customHeight="1">
      <c r="A160" s="35" t="s">
        <v>124</v>
      </c>
      <c r="B160" s="18"/>
      <c r="C160" s="33"/>
      <c r="D160" s="34"/>
      <c r="E160" s="37">
        <v>589623.89</v>
      </c>
    </row>
    <row r="161" spans="1:5" ht="12">
      <c r="A161" s="36" t="s">
        <v>125</v>
      </c>
      <c r="B161" s="12"/>
      <c r="C161" s="31"/>
      <c r="D161" s="32"/>
      <c r="E161" s="38">
        <v>135613.49</v>
      </c>
    </row>
    <row r="162" spans="1:5" ht="18" customHeight="1">
      <c r="A162" s="39" t="s">
        <v>126</v>
      </c>
      <c r="B162" s="12"/>
      <c r="C162" s="31"/>
      <c r="D162" s="32"/>
      <c r="E162" s="40">
        <v>725237.38</v>
      </c>
    </row>
    <row r="163" spans="1:5" ht="3.75" customHeight="1" thickBot="1">
      <c r="A163" s="49"/>
      <c r="B163" s="4"/>
      <c r="C163" s="7"/>
      <c r="D163" s="9"/>
      <c r="E163" s="58"/>
    </row>
    <row r="164" ht="12.75" thickTop="1"/>
  </sheetData>
  <printOptions/>
  <pageMargins left="0.625" right="0.1527777777777778" top="0.3888888888888889" bottom="0.7916666666666666" header="0.9842519690000001" footer="0.3888888888888889"/>
  <pageSetup horizontalDpi="600" verticalDpi="600" orientation="portrait" paperSize="9" r:id="rId1"/>
  <headerFooter alignWithMargins="0">
    <oddFooter>&amp;C&amp;P&amp;R&amp;8&amp;YMicrosoft Excel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ZBD "SJ"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Szymański</dc:creator>
  <cp:keywords/>
  <dc:description/>
  <cp:lastModifiedBy>Stanisław Szymański</cp:lastModifiedBy>
  <cp:lastPrinted>2013-09-24T21:58:01Z</cp:lastPrinted>
  <dcterms:created xsi:type="dcterms:W3CDTF">2013-09-24T06:33:46Z</dcterms:created>
  <dcterms:modified xsi:type="dcterms:W3CDTF">2013-09-24T21:58:21Z</dcterms:modified>
  <cp:category/>
  <cp:version/>
  <cp:contentType/>
  <cp:contentStatus/>
</cp:coreProperties>
</file>